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sinfs01.jqa.local\計画室\計画室共有ファイル\304)申込書・契約関連\①申込書\★作業中\名古屋申込書改訂案\ホームページ掲載用\"/>
    </mc:Choice>
  </mc:AlternateContent>
  <xr:revisionPtr revIDLastSave="0" documentId="13_ncr:1_{8A249FD4-A462-452A-9310-577D9FFCC2B2}" xr6:coauthVersionLast="47" xr6:coauthVersionMax="47" xr10:uidLastSave="{00000000-0000-0000-0000-000000000000}"/>
  <workbookProtection workbookAlgorithmName="SHA-512" workbookHashValue="86Ghm0tPn+7tvBZRNvj7mYmNxtkj9MGNH6oTeAS+om6nWz/znFoCiqAEZ2RnIL/4AmEqqAyjkjI7vmb/NDyt9g==" workbookSaltValue="n2vKHZb6AMyIOGt0Iu2QwQ==" workbookSpinCount="100000" lockStructure="1"/>
  <bookViews>
    <workbookView xWindow="28692" yWindow="-108" windowWidth="29016" windowHeight="15696" tabRatio="811" activeTab="1" xr2:uid="{00000000-000D-0000-FFFF-FFFF00000000}"/>
  </bookViews>
  <sheets>
    <sheet name="了承事項" sheetId="19" r:id="rId1"/>
    <sheet name="入力シート(お客様入力用)" sheetId="11" r:id="rId2"/>
    <sheet name="申込書(こちらを印字して下さい)" sheetId="7" r:id="rId3"/>
    <sheet name="リスト" sheetId="4" state="hidden" r:id="rId4"/>
  </sheets>
  <definedNames>
    <definedName name="_xlnm.Print_Area" localSheetId="2">'申込書(こちらを印字して下さい)'!$A$1:$AL$118</definedName>
    <definedName name="_xlnm.Print_Area" localSheetId="1">'入力シート(お客様入力用)'!$A$1:$I$96</definedName>
    <definedName name="_xlnm.Print_Area" localSheetId="0">了承事項!$A$1:$Q$103</definedName>
    <definedName name="コンクリート試験">リスト!$C$21:$C$25</definedName>
    <definedName name="金属試験">リスト!$C$19:$C$20</definedName>
    <definedName name="試験品の処理方法">リスト!$BC$3:$BC$6</definedName>
    <definedName name="試験分類">OFFSET(リスト!$A$8,0,0,COUNTA(リスト!$A:$A)-2,1)</definedName>
    <definedName name="試験方法リスト">INDIRECT('入力シート(お客様入力用)'!$D$26:$H$26)</definedName>
    <definedName name="写真の送付先_E_mailアドレス">リスト!$AF$3</definedName>
    <definedName name="写真の要否">リスト!$AE$3:$AE$6</definedName>
    <definedName name="成績書の受取方法">リスト!$BB$3:$BB$4</definedName>
    <definedName name="石材試験">リスト!$C$26:$C$27</definedName>
    <definedName name="速報の送付先_E_mailアドレス">リスト!$AY$3</definedName>
    <definedName name="速報の要否">リスト!$AX$3:$AX$5</definedName>
    <definedName name="通信欄">リスト!$BE$3:$BE$4</definedName>
    <definedName name="補修材料試験">リスト!$C$8:$C$18</definedName>
    <definedName name="立会の要否">リスト!$AB$3:$AB$5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8" i="11" l="1"/>
  <c r="D29" i="11"/>
  <c r="D28" i="11"/>
  <c r="A3" i="7"/>
  <c r="C90" i="11"/>
  <c r="J42" i="11"/>
  <c r="C45" i="11" l="1" a="1"/>
  <c r="C45" i="11" s="1"/>
  <c r="C57" i="11" a="1"/>
  <c r="C57" i="11" s="1"/>
  <c r="AV42" i="4"/>
  <c r="AV41" i="4"/>
  <c r="AV40" i="4"/>
  <c r="AV39" i="4"/>
  <c r="AV38" i="4"/>
  <c r="AV37" i="4"/>
  <c r="AV36" i="4"/>
  <c r="AV35" i="4"/>
  <c r="AV34" i="4"/>
  <c r="AV33" i="4"/>
  <c r="AV32" i="4"/>
  <c r="AV31" i="4"/>
  <c r="AV30" i="4"/>
  <c r="AV29" i="4"/>
  <c r="AV28" i="4"/>
  <c r="AV27" i="4"/>
  <c r="AV26" i="4"/>
  <c r="AV25" i="4"/>
  <c r="AV24" i="4"/>
  <c r="AV23" i="4"/>
  <c r="AV22" i="4"/>
  <c r="AV21" i="4"/>
  <c r="AV20" i="4"/>
  <c r="AV19" i="4"/>
  <c r="AV18" i="4"/>
  <c r="AV17" i="4"/>
  <c r="AV16" i="4"/>
  <c r="AV14" i="4"/>
  <c r="AV13" i="4"/>
  <c r="AV12" i="4"/>
  <c r="AV11" i="4"/>
  <c r="AV10" i="4"/>
  <c r="AV9" i="4"/>
  <c r="AV8" i="4"/>
  <c r="D48" i="11"/>
  <c r="D46" i="11"/>
  <c r="L46" i="11" s="1"/>
  <c r="M46" i="11" s="1"/>
  <c r="J1" i="11"/>
  <c r="AC6" i="7" s="1"/>
  <c r="J35" i="7"/>
  <c r="H9" i="7"/>
  <c r="D53" i="11"/>
  <c r="G23" i="7"/>
  <c r="D50" i="11"/>
  <c r="B119" i="11"/>
  <c r="B115" i="11"/>
  <c r="H46" i="11" l="1"/>
  <c r="I46" i="11" s="1"/>
  <c r="K46" i="11"/>
  <c r="L47" i="11"/>
  <c r="B118" i="11"/>
  <c r="C42" i="11" l="1" a="1"/>
  <c r="C42" i="11" s="1"/>
  <c r="Q42" i="11" s="1"/>
  <c r="C30" i="11" l="1"/>
  <c r="C56" i="11" a="1"/>
  <c r="C56" i="11" s="1"/>
  <c r="M34" i="7" s="1"/>
  <c r="M31" i="7"/>
  <c r="S31" i="7"/>
  <c r="AE33" i="7"/>
  <c r="D52" i="11"/>
  <c r="D51" i="11"/>
  <c r="G33" i="7"/>
  <c r="D49" i="11"/>
  <c r="H49" i="11" s="1"/>
  <c r="D47" i="11"/>
  <c r="H47" i="11" s="1"/>
  <c r="G32" i="7"/>
  <c r="W32" i="7" l="1"/>
  <c r="H48" i="11"/>
  <c r="G18" i="7"/>
  <c r="B116" i="11"/>
  <c r="O32" i="7"/>
  <c r="J39" i="11"/>
  <c r="J38" i="11"/>
  <c r="J37" i="11"/>
  <c r="J36" i="11"/>
  <c r="J35" i="11"/>
  <c r="J34" i="11"/>
  <c r="J33" i="11"/>
  <c r="J32" i="11"/>
  <c r="J31" i="11"/>
  <c r="J30" i="11"/>
  <c r="Q30" i="11"/>
  <c r="C31" i="11"/>
  <c r="G20" i="7"/>
  <c r="AJ8" i="7"/>
  <c r="AG8" i="7"/>
  <c r="AD8" i="7"/>
  <c r="AF12" i="7"/>
  <c r="AF11" i="7"/>
  <c r="AF10" i="7"/>
  <c r="AF9" i="7"/>
  <c r="R13" i="7"/>
  <c r="R12" i="7"/>
  <c r="D12" i="7"/>
  <c r="Y30" i="7"/>
  <c r="S34" i="7" a="1"/>
  <c r="S34" i="7" s="1"/>
  <c r="C46" i="11"/>
  <c r="C92" i="11"/>
  <c r="C91" i="11"/>
  <c r="Q90" i="11"/>
  <c r="D42" i="7" l="1"/>
  <c r="H52" i="11"/>
  <c r="H51" i="11"/>
  <c r="H50" i="11"/>
  <c r="Q45" i="11"/>
  <c r="S30" i="7"/>
  <c r="C39" i="11"/>
  <c r="C38" i="11"/>
  <c r="C37" i="11"/>
  <c r="C36" i="11"/>
  <c r="C35" i="11"/>
  <c r="C34" i="11"/>
  <c r="C33" i="11"/>
  <c r="C32" i="11"/>
  <c r="G19" i="7"/>
  <c r="K38" i="7"/>
  <c r="G28" i="7"/>
  <c r="G14" i="7"/>
  <c r="Q41" i="11"/>
  <c r="Q44" i="11"/>
  <c r="Q55" i="11"/>
  <c r="Q58" i="11"/>
  <c r="Q59" i="11"/>
  <c r="Q60" i="11"/>
  <c r="Q6" i="11"/>
  <c r="Q9" i="11"/>
  <c r="Q10" i="11"/>
  <c r="Q11" i="11"/>
  <c r="Q12" i="11"/>
  <c r="Q13" i="11"/>
  <c r="Q14" i="11"/>
  <c r="Q15" i="11"/>
  <c r="Q16" i="11"/>
  <c r="Q17" i="11"/>
  <c r="Q18" i="11"/>
  <c r="Q19" i="11"/>
  <c r="Q20" i="11"/>
  <c r="Q22" i="11"/>
  <c r="Q23" i="11"/>
  <c r="Q26" i="11"/>
  <c r="Q27" i="11"/>
  <c r="H53" i="11" l="1"/>
  <c r="AE32" i="7"/>
  <c r="L32" i="7"/>
  <c r="L50" i="11"/>
  <c r="L49" i="11"/>
  <c r="L48" i="11"/>
  <c r="L52" i="11"/>
  <c r="L51" i="11"/>
  <c r="K47" i="11"/>
  <c r="Q48" i="11"/>
  <c r="Q4" i="11"/>
  <c r="Q28" i="11"/>
  <c r="G30" i="7"/>
  <c r="G17" i="7"/>
  <c r="Q47" i="11"/>
  <c r="Q29" i="11"/>
  <c r="D43" i="7"/>
  <c r="Q92" i="11"/>
  <c r="Q91" i="11"/>
  <c r="D13" i="7"/>
  <c r="C93" i="11" l="1"/>
  <c r="B90" i="11"/>
  <c r="M47" i="11"/>
  <c r="AJ33" i="7" l="1"/>
  <c r="B117" i="11"/>
  <c r="Q53" i="11"/>
  <c r="Q52" i="11"/>
  <c r="Q51" i="11"/>
  <c r="Q50" i="11"/>
  <c r="Q49" i="11"/>
  <c r="Q46" i="11"/>
  <c r="Q56" i="11"/>
  <c r="G15" i="7"/>
  <c r="K52" i="11"/>
  <c r="K51" i="11"/>
  <c r="K50" i="11"/>
  <c r="K49" i="11"/>
  <c r="K48" i="11"/>
  <c r="AG18" i="7" l="1"/>
  <c r="M52" i="11"/>
  <c r="M51" i="11"/>
  <c r="M50" i="11"/>
  <c r="M49" i="11"/>
  <c r="M48" i="11"/>
  <c r="T35" i="7"/>
  <c r="G34" i="7"/>
  <c r="Q57" i="11"/>
  <c r="Q33" i="11"/>
  <c r="K41" i="7" l="1"/>
  <c r="AH40" i="7"/>
  <c r="K40" i="7"/>
  <c r="K39" i="7"/>
  <c r="AG35" i="7"/>
  <c r="G31" i="7"/>
  <c r="T33" i="7"/>
  <c r="G29" i="7"/>
  <c r="G22" i="7"/>
  <c r="G21" i="7"/>
  <c r="G25" i="7"/>
  <c r="G16" i="7"/>
  <c r="D11" i="7"/>
  <c r="I10" i="7"/>
  <c r="A23" i="7"/>
  <c r="I48" i="11" l="1"/>
  <c r="I49" i="11"/>
  <c r="I51" i="11"/>
  <c r="I50" i="11"/>
  <c r="AJ32" i="7"/>
  <c r="I52" i="11"/>
  <c r="AB33" i="7"/>
  <c r="Q38" i="11"/>
  <c r="Q37" i="11"/>
  <c r="Q36" i="11"/>
  <c r="Q35" i="11"/>
  <c r="Q34" i="11"/>
  <c r="Q32" i="11"/>
  <c r="Q31" i="11"/>
  <c r="AB32" i="7"/>
  <c r="G24" i="7"/>
  <c r="Q3" i="11" l="1"/>
  <c r="A29" i="7"/>
  <c r="F29" i="7" s="1"/>
  <c r="I47" i="11"/>
  <c r="G26" i="7"/>
  <c r="G27" i="7"/>
  <c r="A28" i="7"/>
  <c r="F28" i="7" s="1"/>
  <c r="A27" i="7"/>
  <c r="F27" i="7" s="1"/>
  <c r="A26" i="7"/>
  <c r="F26" i="7" s="1"/>
  <c r="A25" i="7"/>
  <c r="F25" i="7" s="1"/>
  <c r="A24" i="7"/>
  <c r="F24" i="7" s="1"/>
  <c r="F23" i="7"/>
  <c r="A20" i="7"/>
  <c r="F20" i="7" s="1"/>
  <c r="T32" i="7"/>
  <c r="L33" i="7"/>
  <c r="W33" i="7"/>
  <c r="O33" i="7"/>
  <c r="A22" i="7"/>
  <c r="F22" i="7" s="1"/>
  <c r="A21" i="7"/>
  <c r="F21" i="7" s="1"/>
  <c r="I53" i="11" l="1"/>
  <c r="AH38"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<sst xmlns="http://schemas.openxmlformats.org/spreadsheetml/2006/main" count="731" uniqueCount="399">
  <si>
    <t>　　　　　　　　　　　　　　　　　　　　　　</t>
  </si>
  <si>
    <t>依頼試験をお申し込みされるお客さまへ</t>
    <phoneticPr fontId="29"/>
  </si>
  <si>
    <t>この試験は、お客さまが指定する適用規格、試験条件および試験方法等に基づき、当機構が実施するものです。</t>
    <phoneticPr fontId="29"/>
  </si>
  <si>
    <t>下記の事項をご確認の上、ご了承いただけましたら申込書をご提出ください。</t>
    <phoneticPr fontId="29"/>
  </si>
  <si>
    <t>（お申し込みについて）</t>
  </si>
  <si>
    <t>1.(1)当機構は、お客さまに申込書をご提出いただいた後、納期を提示、あるいは必要に応じて見積書を発行いたします。</t>
    <phoneticPr fontId="29"/>
  </si>
  <si>
    <t>納期あるいは見積書の内容をご了承いただけましたら、当機構まで供試品および資料（以下総称して「供試品等」という）をお持ちください。</t>
    <phoneticPr fontId="29"/>
  </si>
  <si>
    <t>なお、納期および見積書に記載する料金等は、標準工程に基づくものであり、試験の進行状況によっては</t>
    <phoneticPr fontId="29"/>
  </si>
  <si>
    <t>変更することがありますのであらかじめご了承ください。</t>
    <phoneticPr fontId="29"/>
  </si>
  <si>
    <t>(2)ご提出いただいた供試品等について、試験業務終了後に返却をご希望される場合は、お申し込み時にあらかじめお申し出ください。</t>
    <phoneticPr fontId="29"/>
  </si>
  <si>
    <t>(3)納期とは、持ち込みにおいては引き取り可能日であり、輸送業者使用の場合は、当機構発送日とします。</t>
    <phoneticPr fontId="29"/>
  </si>
  <si>
    <t>（お申し込みの取消等）</t>
  </si>
  <si>
    <t>2.お客さまにおいて、以下の事項の一つにでも該当する場合、当機構の判断でお申し込みを受け付けないこと、</t>
    <phoneticPr fontId="29"/>
  </si>
  <si>
    <t>また一旦受け付けたお申し込みを取り消すことがあります。なお、原則として、一旦受け付けたお申し込みを取り消す場合、</t>
    <phoneticPr fontId="29"/>
  </si>
  <si>
    <t>料金につきましてはそれまでの実費を請求させていただきます。</t>
    <phoneticPr fontId="29"/>
  </si>
  <si>
    <t>①お申し込みが、当機構において対応することが技術的に困難なものであった場合。</t>
    <phoneticPr fontId="29"/>
  </si>
  <si>
    <t>②お客さまが本了承事項12．に違反した場合。なお、この場合、当機構は、当該取消しによりお客さまが被った損害につき、</t>
    <phoneticPr fontId="29"/>
  </si>
  <si>
    <t>一切の義務および責任を負わないものとし、また、当該取消しにより当機構に損害が生じたときは、お客さまはその損害を賠償するものとします。</t>
    <phoneticPr fontId="29"/>
  </si>
  <si>
    <t>③お客さまにおいて、資産、信用状態が悪化し、またはそのおそれがある場合。</t>
    <phoneticPr fontId="29"/>
  </si>
  <si>
    <t>④当機構が必要と判断する供試品等をご提出いただけない場合。</t>
    <phoneticPr fontId="29"/>
  </si>
  <si>
    <t>⑤その他お申し込みについて当機構が不適切と判断した場合。</t>
    <phoneticPr fontId="29"/>
  </si>
  <si>
    <t>（申し込み内容の変更）</t>
    <phoneticPr fontId="29"/>
  </si>
  <si>
    <t>3．申込書ご提出後、お客さまにおいてその内容の変更を希望される場合は､その旨を文書にて当機構にご提出ください。</t>
    <phoneticPr fontId="29"/>
  </si>
  <si>
    <t>この場合、料金、納期等が変更となる場合があります。
また、当機構が試験の目的を達成するために試験内容の変更、追加等が必要と判断した場合、</t>
    <phoneticPr fontId="29"/>
  </si>
  <si>
    <t>料金、納期等について改めて協議させていただきます。</t>
    <phoneticPr fontId="29"/>
  </si>
  <si>
    <t>（お申し込みの取り下げ）</t>
  </si>
  <si>
    <t>4.お申し込みを取り下げる場合は､その旨を文書にて当機構にご提出ください。料金につきましては、それまでの実費を請求させていただきます。</t>
    <phoneticPr fontId="29"/>
  </si>
  <si>
    <t>（製造所等への立ち入り）</t>
  </si>
  <si>
    <t>5.(1)実地調査が必要な場合は、当機構の職員が製造所等に立ち入り、必要な調査を実施いたします。</t>
    <phoneticPr fontId="29"/>
  </si>
  <si>
    <t>(2)実地調査を行う場合、当機構の職員が立ち入る可能性のある場所について、安全の確保および立ち入り禁止場所の指示を</t>
    <phoneticPr fontId="29"/>
  </si>
  <si>
    <t>行っていただきますようお願いいたします。なお、専ら当機構の職員の不注意による場合を除き、当機構の職員が何らかの危害・損害を受けた場合には、</t>
    <phoneticPr fontId="29"/>
  </si>
  <si>
    <t>当機構はお客さまに対してそれにより当機構が被った損害の賠償を求めることがあります。</t>
    <phoneticPr fontId="29"/>
  </si>
  <si>
    <t>（試験成績書）</t>
  </si>
  <si>
    <t>6.(1)試験成績書には、必要に応じて次の①～④の内容を記載いたします。</t>
    <phoneticPr fontId="29"/>
  </si>
  <si>
    <t>①この試験は、申込者の依頼に基づく適用規格、試験条件および試験方法で、当機構が実施したものです。</t>
    <phoneticPr fontId="29"/>
  </si>
  <si>
    <t>②試験成績書は、提供された試験品（供試品）についてのみ、試験を実施した結果であり、同一の個々の販売用製品について適用されるものではありません。</t>
    <phoneticPr fontId="29"/>
  </si>
  <si>
    <t>③試験成績書の内容を、一般消費者向けの宣伝等の目的には利用することはできません。試験の内容または結果の公表、もしくは試験成績書の転載または一部分の</t>
    <phoneticPr fontId="29"/>
  </si>
  <si>
    <t>複製を希望するときは、事前に当機構の承認を受けてください。</t>
    <phoneticPr fontId="29"/>
  </si>
  <si>
    <t>④その他当機構が必要と判断した事項。</t>
    <phoneticPr fontId="29"/>
  </si>
  <si>
    <t>(2)電子試験成績書（以下「電子成績書」という）を発行した場合において、発行した電子成績書の内容に修正が必要となったときは、</t>
    <phoneticPr fontId="29"/>
  </si>
  <si>
    <t>当機構は、修正後の電子成績書（以下「新電子成績書」という）を発行します。当機構が新電子成績書を発行したときは、お客さまは、お客さまの責任において、</t>
    <phoneticPr fontId="29"/>
  </si>
  <si>
    <t>修正前の電子成績書（以下「旧電子成績書」という）を譲渡または交付した利用者全てに旧電子成績書の利用停止、および新電子成績書を利用することを</t>
    <phoneticPr fontId="29"/>
  </si>
  <si>
    <t>通知するものとします。</t>
    <phoneticPr fontId="29"/>
  </si>
  <si>
    <t>（損害賠償）</t>
  </si>
  <si>
    <t>7. (1)当機構が、試験の履行に関し、当機構の責に帰すべき事由によりお客さまに損害を与えた場合、当機構はお客さまに対して直接的かつ現実的に</t>
    <phoneticPr fontId="29"/>
  </si>
  <si>
    <t>生じた通常の損害（逸失利益、特別損害、間接利益を含まない。）についてのみ賠償するものとし、その上限額は、試験料金相当額とします。</t>
    <phoneticPr fontId="29"/>
  </si>
  <si>
    <t>(2)前項にかかわらず、以下の事項に該当する場合、当機構はその責を負わないものとします。</t>
    <phoneticPr fontId="29"/>
  </si>
  <si>
    <t>①天災地変、その他不可抗力により、試験業務の履行および試験成績書の発行ができなくなった場合、当機構はその責を負わないものとします。</t>
    <phoneticPr fontId="29"/>
  </si>
  <si>
    <t>②供試品等の輸送中に生じた損害については、当機構はその責を負わないものとします。なお、保険を掛ける場合の保険料は、お客さまのご負担となります。</t>
    <phoneticPr fontId="29"/>
  </si>
  <si>
    <t>（支払い方法）</t>
    <phoneticPr fontId="29"/>
  </si>
  <si>
    <t>8.当機構は、試験業務終了後、請求書を発行いたします。お客さまは、請求書受領後、30日以内に現金または小切手を当機構窓口にてお支払いいただくか、</t>
    <phoneticPr fontId="29"/>
  </si>
  <si>
    <t>請求書に記載の指定銀行口座にお振り込みください。なお、銀行振り込みによる手数料は、お客さまのご負担となります。</t>
    <phoneticPr fontId="29"/>
  </si>
  <si>
    <t>（異議・苦情申し立て）</t>
  </si>
  <si>
    <t>9.試験結果に関する異議または試験業務に関する苦情は、文書により当機構にお申し出ください。当機構において異議または苦情の内容を</t>
    <phoneticPr fontId="29"/>
  </si>
  <si>
    <t>調査または審議し、当機構が必要であると判断した場合には、お客さまに対し文書で回答させていただきます。</t>
    <phoneticPr fontId="29"/>
  </si>
  <si>
    <t>（不適合事項の判明）</t>
  </si>
  <si>
    <t>10.試験成績書発行後、試験の適用基準に関する不適合事項が判明した場合の製品および製造所等の改修、改善および修理等の費用はお客さまのご負担となります。</t>
    <phoneticPr fontId="29"/>
  </si>
  <si>
    <t>（機密保持）</t>
  </si>
  <si>
    <t>11.当機構は、試験業務を遂行する上で知り得たお客さまの業務上の情報を、他に漏らさないことをお約束いたします。</t>
    <phoneticPr fontId="29"/>
  </si>
  <si>
    <t>ただし、以下の場合には当機構の判断で第三者に開示することがございます。</t>
    <phoneticPr fontId="29"/>
  </si>
  <si>
    <t>①当機構がISO/IEC 17025等の審査を受ける際に審査機関に対し申込書等を審査資料として開示する場合。</t>
    <phoneticPr fontId="29"/>
  </si>
  <si>
    <t>②法令または官公署からの命令・要請等があった場合。</t>
    <phoneticPr fontId="29"/>
  </si>
  <si>
    <t>（反社会的勢力の排除）</t>
  </si>
  <si>
    <t>12.(1)お客さまは、自己または自己の役員が、暴力団、暴力団員、暴力団準構成員、暴力団関係企業・団体、総会屋等その他これらに準ずる者</t>
    <phoneticPr fontId="29"/>
  </si>
  <si>
    <t>（以下総称して「暴力団員等」という）および以下の事項のいずれか一つにも該当しないことを表明し、かつ将来にわたっても該当しないことを表明し、</t>
    <phoneticPr fontId="29"/>
  </si>
  <si>
    <t>保証するものとします。</t>
    <phoneticPr fontId="29"/>
  </si>
  <si>
    <t>①暴力団員等が経営を支配していると認められる関係を有すること</t>
    <phoneticPr fontId="29"/>
  </si>
  <si>
    <t>②暴力団員等が経営に実質的に関与していると認められる関係を有すること</t>
    <phoneticPr fontId="29"/>
  </si>
  <si>
    <t>③自己､自社もしくは第三者の不正の利益を図る目的または第三者に損害を加える目的をもってする等、不当に暴力団員等を利用していると認められる</t>
    <phoneticPr fontId="29"/>
  </si>
  <si>
    <t>関係を有すること</t>
    <phoneticPr fontId="29"/>
  </si>
  <si>
    <t>④暴力団員等に対して資金等を提供し、または便宜を供与する等の関与をしていると認められる関係を有すること</t>
    <phoneticPr fontId="29"/>
  </si>
  <si>
    <t>⑤役員または経営に実質的に関与している者が暴力団員等と社会的に非難されるべき関係を有すること</t>
    <phoneticPr fontId="29"/>
  </si>
  <si>
    <t>(2)お客さまは、自らまたは第三者を利用して、以下の事項のいずれか一つにでも該当する行為を行わないことを表明し、保証するものとします。</t>
    <phoneticPr fontId="29"/>
  </si>
  <si>
    <t>①暴力的な要求行為</t>
    <phoneticPr fontId="29"/>
  </si>
  <si>
    <t>②法的な責任を超えた不当な要求行為</t>
    <phoneticPr fontId="29"/>
  </si>
  <si>
    <t>③取引に関して、脅迫的な言動をし、または暴力を用いる行為</t>
    <phoneticPr fontId="29"/>
  </si>
  <si>
    <t>④風説を流布し、偽計を用いまたは威力を用いて当機構の信用を毀損し、または当機構の業務を妨害する行為</t>
    <phoneticPr fontId="29"/>
  </si>
  <si>
    <t>⑤その他前各号に準ずる行為</t>
    <phoneticPr fontId="29"/>
  </si>
  <si>
    <t>（個人情報の取り扱い）</t>
  </si>
  <si>
    <t>13.お客さまの個人情報は、試験業務の実施に係る連絡、調整ならびに当機構が実施しております他の業務や新規業務の案内、市場調査およびそれら業務に係る</t>
    <phoneticPr fontId="29"/>
  </si>
  <si>
    <t>各種情報の提供に限り利用させていただきます。</t>
    <phoneticPr fontId="29"/>
  </si>
  <si>
    <t>（その他）</t>
  </si>
  <si>
    <t>14．本了承事項に記載のない事項または疑義が生じた事項については、お客さまと当機構で協議の上、解決にあたるものとします。</t>
    <phoneticPr fontId="29"/>
  </si>
  <si>
    <t>未記入箇所があります</t>
    <phoneticPr fontId="29"/>
  </si>
  <si>
    <t>申込者情報</t>
    <rPh sb="0" eb="2">
      <t>モウシコミ</t>
    </rPh>
    <rPh sb="2" eb="3">
      <t>シャ</t>
    </rPh>
    <rPh sb="3" eb="5">
      <t>ジョウホウ</t>
    </rPh>
    <phoneticPr fontId="29"/>
  </si>
  <si>
    <t>申込者コード</t>
    <phoneticPr fontId="29"/>
  </si>
  <si>
    <t>会社名</t>
    <rPh sb="0" eb="3">
      <t>カイシャメイ</t>
    </rPh>
    <phoneticPr fontId="29"/>
  </si>
  <si>
    <t>例）日本品質　株式会社、株式会社　日本品質</t>
    <rPh sb="0" eb="1">
      <t>レイ</t>
    </rPh>
    <rPh sb="2" eb="4">
      <t>ニホン</t>
    </rPh>
    <rPh sb="4" eb="6">
      <t>ヒンシツ</t>
    </rPh>
    <rPh sb="7" eb="9">
      <t>カブシキ</t>
    </rPh>
    <rPh sb="9" eb="11">
      <t>カイシャ</t>
    </rPh>
    <rPh sb="12" eb="14">
      <t>カブシキ</t>
    </rPh>
    <rPh sb="14" eb="16">
      <t>カイシャ</t>
    </rPh>
    <rPh sb="17" eb="19">
      <t>ニホン</t>
    </rPh>
    <rPh sb="19" eb="21">
      <t>ヒンシツ</t>
    </rPh>
    <phoneticPr fontId="29"/>
  </si>
  <si>
    <t>事業所名・作業所名</t>
    <rPh sb="0" eb="3">
      <t>ジギョウショ</t>
    </rPh>
    <rPh sb="3" eb="4">
      <t>ナ</t>
    </rPh>
    <rPh sb="5" eb="7">
      <t>サギョウ</t>
    </rPh>
    <rPh sb="7" eb="8">
      <t>ショ</t>
    </rPh>
    <rPh sb="8" eb="9">
      <t>ナ</t>
    </rPh>
    <phoneticPr fontId="29"/>
  </si>
  <si>
    <t>例）本社、関東支店、関東工場、○○橋作業所</t>
    <rPh sb="0" eb="1">
      <t>レイ</t>
    </rPh>
    <rPh sb="2" eb="4">
      <t>ホンシャ</t>
    </rPh>
    <rPh sb="5" eb="7">
      <t>カントウ</t>
    </rPh>
    <rPh sb="7" eb="9">
      <t>シテン</t>
    </rPh>
    <rPh sb="10" eb="12">
      <t>カントウ</t>
    </rPh>
    <rPh sb="12" eb="14">
      <t>コウジョウ</t>
    </rPh>
    <rPh sb="17" eb="18">
      <t>ハシ</t>
    </rPh>
    <rPh sb="18" eb="20">
      <t>サギョウ</t>
    </rPh>
    <rPh sb="20" eb="21">
      <t>ショ</t>
    </rPh>
    <phoneticPr fontId="29"/>
  </si>
  <si>
    <t>郵便番号</t>
    <rPh sb="0" eb="4">
      <t>ユウビンバンゴウ</t>
    </rPh>
    <phoneticPr fontId="29"/>
  </si>
  <si>
    <t>例）XXX-XXXX</t>
    <rPh sb="0" eb="1">
      <t>レイ</t>
    </rPh>
    <phoneticPr fontId="29"/>
  </si>
  <si>
    <t>住所（県名から番地まで）</t>
    <rPh sb="0" eb="2">
      <t>ジュウショ</t>
    </rPh>
    <rPh sb="3" eb="4">
      <t>ケン</t>
    </rPh>
    <rPh sb="4" eb="5">
      <t>ナ</t>
    </rPh>
    <rPh sb="7" eb="9">
      <t>バンチ</t>
    </rPh>
    <phoneticPr fontId="29"/>
  </si>
  <si>
    <t>住所(建物名)</t>
    <rPh sb="0" eb="2">
      <t>ジュウショ</t>
    </rPh>
    <rPh sb="3" eb="5">
      <t>タテモノ</t>
    </rPh>
    <rPh sb="5" eb="6">
      <t>ナ</t>
    </rPh>
    <phoneticPr fontId="29"/>
  </si>
  <si>
    <t>氏名（担当者様）</t>
    <rPh sb="0" eb="2">
      <t>シメイ</t>
    </rPh>
    <rPh sb="3" eb="6">
      <t>タントウシャ</t>
    </rPh>
    <rPh sb="6" eb="7">
      <t>サマ</t>
    </rPh>
    <phoneticPr fontId="29"/>
  </si>
  <si>
    <t>所属部署</t>
    <rPh sb="0" eb="2">
      <t>ショゾク</t>
    </rPh>
    <rPh sb="2" eb="4">
      <t>ブショ</t>
    </rPh>
    <phoneticPr fontId="29"/>
  </si>
  <si>
    <t>電話番号</t>
    <rPh sb="0" eb="2">
      <t>デンワ</t>
    </rPh>
    <rPh sb="2" eb="4">
      <t>バンゴウ</t>
    </rPh>
    <phoneticPr fontId="29"/>
  </si>
  <si>
    <t>例)0568-23-0111</t>
    <rPh sb="0" eb="1">
      <t>レイ</t>
    </rPh>
    <phoneticPr fontId="29"/>
  </si>
  <si>
    <r>
      <t>電話番号(</t>
    </r>
    <r>
      <rPr>
        <b/>
        <sz val="10"/>
        <rFont val="ＭＳ Ｐゴシック"/>
        <family val="3"/>
        <charset val="128"/>
      </rPr>
      <t>携帯電話)</t>
    </r>
    <rPh sb="0" eb="2">
      <t>デンワ</t>
    </rPh>
    <rPh sb="2" eb="4">
      <t>バンゴウ</t>
    </rPh>
    <rPh sb="5" eb="7">
      <t>ケイタイ</t>
    </rPh>
    <rPh sb="7" eb="9">
      <t>デンワ</t>
    </rPh>
    <phoneticPr fontId="29"/>
  </si>
  <si>
    <t>FAX番号</t>
    <rPh sb="3" eb="5">
      <t>バンゴウ</t>
    </rPh>
    <phoneticPr fontId="29"/>
  </si>
  <si>
    <t>E-mailアドレス</t>
    <phoneticPr fontId="29"/>
  </si>
  <si>
    <t>部署</t>
    <rPh sb="0" eb="2">
      <t>ブショ</t>
    </rPh>
    <phoneticPr fontId="29"/>
  </si>
  <si>
    <t>試験品内容</t>
    <rPh sb="0" eb="2">
      <t>シケン</t>
    </rPh>
    <rPh sb="2" eb="3">
      <t>ヒン</t>
    </rPh>
    <rPh sb="3" eb="5">
      <t>ナイヨウ</t>
    </rPh>
    <phoneticPr fontId="29"/>
  </si>
  <si>
    <t>申込日</t>
    <rPh sb="0" eb="2">
      <t>モウシコミ</t>
    </rPh>
    <rPh sb="2" eb="3">
      <t>ビ</t>
    </rPh>
    <phoneticPr fontId="29"/>
  </si>
  <si>
    <t>成績書宛名</t>
    <rPh sb="0" eb="2">
      <t>セイセキ</t>
    </rPh>
    <rPh sb="2" eb="3">
      <t>ショ</t>
    </rPh>
    <rPh sb="3" eb="5">
      <t>アテナ</t>
    </rPh>
    <phoneticPr fontId="29"/>
  </si>
  <si>
    <t>件名（工事名・調査名等）</t>
    <rPh sb="0" eb="2">
      <t>ケンメイ</t>
    </rPh>
    <rPh sb="3" eb="5">
      <t>コウジ</t>
    </rPh>
    <rPh sb="5" eb="6">
      <t>メイ</t>
    </rPh>
    <rPh sb="7" eb="9">
      <t>チョウサ</t>
    </rPh>
    <rPh sb="9" eb="10">
      <t>メイ</t>
    </rPh>
    <rPh sb="10" eb="11">
      <t>トウ</t>
    </rPh>
    <phoneticPr fontId="29"/>
  </si>
  <si>
    <t>施工者</t>
    <rPh sb="0" eb="3">
      <t>セコウシャ</t>
    </rPh>
    <phoneticPr fontId="29"/>
  </si>
  <si>
    <t>試験分類</t>
    <rPh sb="0" eb="2">
      <t>シケン</t>
    </rPh>
    <rPh sb="2" eb="4">
      <t>ブンルイ</t>
    </rPh>
    <phoneticPr fontId="29"/>
  </si>
  <si>
    <t>コンクリート試験</t>
    <rPh sb="6" eb="8">
      <t>シケン</t>
    </rPh>
    <phoneticPr fontId="23"/>
  </si>
  <si>
    <t>試験方法</t>
    <rPh sb="0" eb="2">
      <t>シケン</t>
    </rPh>
    <rPh sb="2" eb="4">
      <t>ホウホウ</t>
    </rPh>
    <phoneticPr fontId="29"/>
  </si>
  <si>
    <t>試験品名</t>
    <rPh sb="0" eb="2">
      <t>シケン</t>
    </rPh>
    <rPh sb="2" eb="4">
      <t>ヒンメイ</t>
    </rPh>
    <phoneticPr fontId="29"/>
  </si>
  <si>
    <t>個/セット</t>
    <rPh sb="0" eb="1">
      <t>コ</t>
    </rPh>
    <phoneticPr fontId="23"/>
  </si>
  <si>
    <t>試験項目</t>
    <rPh sb="0" eb="2">
      <t>シケン</t>
    </rPh>
    <rPh sb="2" eb="4">
      <t>コウモク</t>
    </rPh>
    <phoneticPr fontId="29"/>
  </si>
  <si>
    <t>立会</t>
    <rPh sb="0" eb="2">
      <t>タチアイ</t>
    </rPh>
    <phoneticPr fontId="29"/>
  </si>
  <si>
    <t>立会の要否</t>
    <rPh sb="0" eb="2">
      <t>タチアイ</t>
    </rPh>
    <rPh sb="3" eb="5">
      <t>ヨウヒ</t>
    </rPh>
    <phoneticPr fontId="29"/>
  </si>
  <si>
    <t>必要(現地)</t>
    <rPh sb="0" eb="2">
      <t>ヒツヨウ</t>
    </rPh>
    <rPh sb="3" eb="5">
      <t>ゲンチ</t>
    </rPh>
    <phoneticPr fontId="23"/>
  </si>
  <si>
    <t>※Web立会の場合は別途申込書が必要です。追加料金がかかります。</t>
    <rPh sb="4" eb="6">
      <t>タチアイ</t>
    </rPh>
    <rPh sb="7" eb="9">
      <t>バアイ</t>
    </rPh>
    <rPh sb="21" eb="23">
      <t>ツイカ</t>
    </rPh>
    <rPh sb="23" eb="25">
      <t>リョウキン</t>
    </rPh>
    <phoneticPr fontId="29"/>
  </si>
  <si>
    <t>写真</t>
    <rPh sb="0" eb="2">
      <t>シャシン</t>
    </rPh>
    <phoneticPr fontId="29"/>
  </si>
  <si>
    <t>写真の要否</t>
    <rPh sb="0" eb="2">
      <t>シャシン</t>
    </rPh>
    <rPh sb="3" eb="5">
      <t>ヨウヒ</t>
    </rPh>
    <phoneticPr fontId="23"/>
  </si>
  <si>
    <t>必要(CD)</t>
    <rPh sb="0" eb="2">
      <t>ヒツヨウ</t>
    </rPh>
    <phoneticPr fontId="23"/>
  </si>
  <si>
    <t>試験結果</t>
    <rPh sb="0" eb="2">
      <t>シケン</t>
    </rPh>
    <rPh sb="2" eb="4">
      <t>ケッカ</t>
    </rPh>
    <phoneticPr fontId="29"/>
  </si>
  <si>
    <t>速報の要否</t>
    <rPh sb="0" eb="2">
      <t>ソクホウ</t>
    </rPh>
    <rPh sb="3" eb="5">
      <t>ヨウヒ</t>
    </rPh>
    <phoneticPr fontId="29"/>
  </si>
  <si>
    <t>必要(E-mail)</t>
    <rPh sb="0" eb="2">
      <t>ヒツヨウ</t>
    </rPh>
    <phoneticPr fontId="23"/>
  </si>
  <si>
    <t>成績書の副本必要部数(部)</t>
    <rPh sb="0" eb="2">
      <t>セイセキ</t>
    </rPh>
    <rPh sb="2" eb="3">
      <t>ショ</t>
    </rPh>
    <rPh sb="4" eb="6">
      <t>フクホン</t>
    </rPh>
    <rPh sb="6" eb="8">
      <t>ヒツヨウ</t>
    </rPh>
    <rPh sb="8" eb="10">
      <t>ブスウ</t>
    </rPh>
    <rPh sb="11" eb="12">
      <t>ブ</t>
    </rPh>
    <phoneticPr fontId="29"/>
  </si>
  <si>
    <t>部</t>
    <rPh sb="0" eb="1">
      <t>ブ</t>
    </rPh>
    <phoneticPr fontId="29"/>
  </si>
  <si>
    <t>成績書の受取方法</t>
    <rPh sb="0" eb="3">
      <t>セイセキショ</t>
    </rPh>
    <rPh sb="4" eb="6">
      <t>ウケトリ</t>
    </rPh>
    <rPh sb="6" eb="8">
      <t>ホウホウ</t>
    </rPh>
    <phoneticPr fontId="29"/>
  </si>
  <si>
    <t>試験品の処理方法</t>
    <rPh sb="0" eb="3">
      <t>シケンヒン</t>
    </rPh>
    <rPh sb="4" eb="6">
      <t>ショリ</t>
    </rPh>
    <rPh sb="6" eb="8">
      <t>ホウホウ</t>
    </rPh>
    <phoneticPr fontId="29"/>
  </si>
  <si>
    <t>廃棄</t>
    <rPh sb="0" eb="2">
      <t>ハイキ</t>
    </rPh>
    <phoneticPr fontId="23"/>
  </si>
  <si>
    <t>成績書送付先コード</t>
    <rPh sb="0" eb="2">
      <t>セイセキ</t>
    </rPh>
    <rPh sb="2" eb="3">
      <t>ショ</t>
    </rPh>
    <rPh sb="3" eb="5">
      <t>ソウフ</t>
    </rPh>
    <rPh sb="5" eb="6">
      <t>サキ</t>
    </rPh>
    <phoneticPr fontId="29"/>
  </si>
  <si>
    <t>氏名</t>
    <rPh sb="0" eb="2">
      <t>シメイ</t>
    </rPh>
    <phoneticPr fontId="29"/>
  </si>
  <si>
    <t>※姓と名の間は全角空白を入れてください。</t>
    <rPh sb="1" eb="2">
      <t>セイ</t>
    </rPh>
    <rPh sb="3" eb="4">
      <t>ナ</t>
    </rPh>
    <rPh sb="5" eb="6">
      <t>アイダ</t>
    </rPh>
    <rPh sb="7" eb="9">
      <t>ゼンカク</t>
    </rPh>
    <rPh sb="9" eb="11">
      <t>クウハク</t>
    </rPh>
    <rPh sb="12" eb="13">
      <t>イ</t>
    </rPh>
    <phoneticPr fontId="29"/>
  </si>
  <si>
    <t>請求書宛名コード</t>
    <rPh sb="0" eb="3">
      <t>セイキュウショ</t>
    </rPh>
    <rPh sb="3" eb="5">
      <t>アテナ</t>
    </rPh>
    <phoneticPr fontId="29"/>
  </si>
  <si>
    <t>会社名(宛名)</t>
    <rPh sb="0" eb="3">
      <t>カイシャメイ</t>
    </rPh>
    <rPh sb="4" eb="6">
      <t>アテナ</t>
    </rPh>
    <phoneticPr fontId="29"/>
  </si>
  <si>
    <t>必要</t>
    <rPh sb="0" eb="2">
      <t>ヒツヨウ</t>
    </rPh>
    <phoneticPr fontId="23"/>
  </si>
  <si>
    <t>↓↓最終的には隠す</t>
    <rPh sb="2" eb="5">
      <t>サイシュウテキ</t>
    </rPh>
    <rPh sb="7" eb="8">
      <t>カク</t>
    </rPh>
    <phoneticPr fontId="23"/>
  </si>
  <si>
    <t>,</t>
    <phoneticPr fontId="23"/>
  </si>
  <si>
    <t>受付No.</t>
    <phoneticPr fontId="23"/>
  </si>
  <si>
    <t>一般財団法人日本品質保証機構 御中</t>
    <phoneticPr fontId="23"/>
  </si>
  <si>
    <t>申込日</t>
    <rPh sb="0" eb="2">
      <t>モウシコミ</t>
    </rPh>
    <rPh sb="2" eb="3">
      <t>ヒ</t>
    </rPh>
    <phoneticPr fontId="23"/>
  </si>
  <si>
    <t>年</t>
    <rPh sb="0" eb="1">
      <t>ネン</t>
    </rPh>
    <phoneticPr fontId="23"/>
  </si>
  <si>
    <t>月</t>
    <rPh sb="0" eb="1">
      <t>ツキ</t>
    </rPh>
    <phoneticPr fontId="23"/>
  </si>
  <si>
    <t>日</t>
    <rPh sb="0" eb="1">
      <t>ヒ</t>
    </rPh>
    <phoneticPr fontId="23"/>
  </si>
  <si>
    <t>申込者</t>
    <phoneticPr fontId="23"/>
  </si>
  <si>
    <t>：</t>
    <phoneticPr fontId="23"/>
  </si>
  <si>
    <t>会社名</t>
    <phoneticPr fontId="23"/>
  </si>
  <si>
    <t>TEL</t>
    <phoneticPr fontId="23"/>
  </si>
  <si>
    <t>住所</t>
    <phoneticPr fontId="23"/>
  </si>
  <si>
    <t>〒</t>
    <phoneticPr fontId="23"/>
  </si>
  <si>
    <t>TEL(携帯)</t>
    <rPh sb="4" eb="6">
      <t>ケイタイ</t>
    </rPh>
    <phoneticPr fontId="23"/>
  </si>
  <si>
    <t>FAX</t>
    <phoneticPr fontId="23"/>
  </si>
  <si>
    <t>責任者</t>
    <phoneticPr fontId="23"/>
  </si>
  <si>
    <t>印</t>
    <phoneticPr fontId="23"/>
  </si>
  <si>
    <t>担当者</t>
    <rPh sb="0" eb="3">
      <t>タントウシャ</t>
    </rPh>
    <phoneticPr fontId="23"/>
  </si>
  <si>
    <t>E-mail
アドレス</t>
    <phoneticPr fontId="23"/>
  </si>
  <si>
    <t>部署</t>
    <rPh sb="0" eb="2">
      <t>ブショ</t>
    </rPh>
    <phoneticPr fontId="23"/>
  </si>
  <si>
    <t>成績書宛名</t>
    <phoneticPr fontId="23"/>
  </si>
  <si>
    <t>件名</t>
    <rPh sb="0" eb="2">
      <t>ケンメイ</t>
    </rPh>
    <phoneticPr fontId="23"/>
  </si>
  <si>
    <t>施工者</t>
    <rPh sb="0" eb="3">
      <t>セコウシャ</t>
    </rPh>
    <phoneticPr fontId="23"/>
  </si>
  <si>
    <t>試験方法</t>
    <rPh sb="0" eb="2">
      <t>シケン</t>
    </rPh>
    <rPh sb="2" eb="4">
      <t>ホウホウ</t>
    </rPh>
    <phoneticPr fontId="23"/>
  </si>
  <si>
    <t>試験品名</t>
    <rPh sb="0" eb="2">
      <t>シケン</t>
    </rPh>
    <rPh sb="2" eb="4">
      <t>ヒンメイ</t>
    </rPh>
    <phoneticPr fontId="23"/>
  </si>
  <si>
    <t>数量</t>
    <rPh sb="0" eb="2">
      <t>スウリョウ</t>
    </rPh>
    <phoneticPr fontId="23"/>
  </si>
  <si>
    <t>試験項目</t>
    <phoneticPr fontId="23"/>
  </si>
  <si>
    <t>立会の要否</t>
    <rPh sb="0" eb="2">
      <t>タチアイ</t>
    </rPh>
    <rPh sb="3" eb="5">
      <t>ヨウヒ</t>
    </rPh>
    <phoneticPr fontId="23"/>
  </si>
  <si>
    <t>写真の撮影方法</t>
    <rPh sb="0" eb="2">
      <t>シャシン</t>
    </rPh>
    <rPh sb="3" eb="5">
      <t>サツエイ</t>
    </rPh>
    <rPh sb="5" eb="7">
      <t>ホウホウ</t>
    </rPh>
    <phoneticPr fontId="23"/>
  </si>
  <si>
    <t>速報の要否</t>
    <rPh sb="0" eb="2">
      <t>ソクホウ</t>
    </rPh>
    <rPh sb="3" eb="5">
      <t>ヨウヒ</t>
    </rPh>
    <phoneticPr fontId="23"/>
  </si>
  <si>
    <t>成績書の副本必要部数</t>
    <rPh sb="0" eb="2">
      <t>セイセキ</t>
    </rPh>
    <rPh sb="2" eb="3">
      <t>ショ</t>
    </rPh>
    <rPh sb="4" eb="6">
      <t>フクホン</t>
    </rPh>
    <rPh sb="6" eb="8">
      <t>ヒツヨウ</t>
    </rPh>
    <rPh sb="8" eb="10">
      <t>ブスウ</t>
    </rPh>
    <phoneticPr fontId="23"/>
  </si>
  <si>
    <t>成績書の受取方法</t>
    <rPh sb="0" eb="2">
      <t>セイセキ</t>
    </rPh>
    <rPh sb="2" eb="3">
      <t>ショ</t>
    </rPh>
    <rPh sb="4" eb="6">
      <t>ウケトリ</t>
    </rPh>
    <rPh sb="6" eb="8">
      <t>ホウホウ</t>
    </rPh>
    <phoneticPr fontId="23"/>
  </si>
  <si>
    <t>試験品の処理方法</t>
    <rPh sb="0" eb="3">
      <t>シケンヒン</t>
    </rPh>
    <rPh sb="4" eb="8">
      <t>ショリホウホウ</t>
    </rPh>
    <phoneticPr fontId="23"/>
  </si>
  <si>
    <t>受領日</t>
    <phoneticPr fontId="23"/>
  </si>
  <si>
    <t>受領者</t>
    <phoneticPr fontId="23"/>
  </si>
  <si>
    <t>成績書送付先：</t>
    <rPh sb="0" eb="3">
      <t>セイセキショ</t>
    </rPh>
    <rPh sb="3" eb="6">
      <t>ソウフサキ</t>
    </rPh>
    <phoneticPr fontId="23"/>
  </si>
  <si>
    <t>宛名</t>
    <rPh sb="0" eb="2">
      <t>アテナ</t>
    </rPh>
    <phoneticPr fontId="23"/>
  </si>
  <si>
    <t>郵便番号</t>
    <rPh sb="0" eb="4">
      <t>ユウビンバンゴウ</t>
    </rPh>
    <phoneticPr fontId="23"/>
  </si>
  <si>
    <t>住所</t>
    <rPh sb="0" eb="2">
      <t>ジュウショ</t>
    </rPh>
    <phoneticPr fontId="23"/>
  </si>
  <si>
    <t>請求書送付先：</t>
    <rPh sb="0" eb="3">
      <t>セイキュウショ</t>
    </rPh>
    <rPh sb="3" eb="6">
      <t>ソウフサキ</t>
    </rPh>
    <phoneticPr fontId="23"/>
  </si>
  <si>
    <t>通信欄：</t>
    <phoneticPr fontId="23"/>
  </si>
  <si>
    <t>最終検証者</t>
    <phoneticPr fontId="23"/>
  </si>
  <si>
    <t>ﾃﾞｰﾀ検証者</t>
    <phoneticPr fontId="23"/>
  </si>
  <si>
    <t>試験担当者</t>
    <phoneticPr fontId="23"/>
  </si>
  <si>
    <t>受入検証者</t>
    <phoneticPr fontId="23"/>
  </si>
  <si>
    <t>受付担当者</t>
    <phoneticPr fontId="23"/>
  </si>
  <si>
    <t>その他</t>
    <phoneticPr fontId="23"/>
  </si>
  <si>
    <t>小計</t>
    <phoneticPr fontId="23"/>
  </si>
  <si>
    <t>消費税</t>
    <phoneticPr fontId="23"/>
  </si>
  <si>
    <t>合計</t>
    <phoneticPr fontId="23"/>
  </si>
  <si>
    <t>試験のお申し込みに関する了承事項</t>
    <rPh sb="0" eb="2">
      <t>シケン</t>
    </rPh>
    <rPh sb="4" eb="5">
      <t>モウ</t>
    </rPh>
    <rPh sb="6" eb="7">
      <t>コ</t>
    </rPh>
    <rPh sb="9" eb="10">
      <t>カン</t>
    </rPh>
    <rPh sb="12" eb="16">
      <t>リョウショウジコウ</t>
    </rPh>
    <phoneticPr fontId="29"/>
  </si>
  <si>
    <t>記　 入　 要 　領</t>
    <phoneticPr fontId="29"/>
  </si>
  <si>
    <t>試験品内容</t>
    <rPh sb="0" eb="2">
      <t>シケン</t>
    </rPh>
    <rPh sb="2" eb="3">
      <t>ヒン</t>
    </rPh>
    <rPh sb="3" eb="5">
      <t>ナイヨウ</t>
    </rPh>
    <phoneticPr fontId="23"/>
  </si>
  <si>
    <t>立会</t>
    <rPh sb="0" eb="2">
      <t>タチアイ</t>
    </rPh>
    <phoneticPr fontId="23"/>
  </si>
  <si>
    <t>写真</t>
    <rPh sb="0" eb="2">
      <t>シャシン</t>
    </rPh>
    <phoneticPr fontId="23"/>
  </si>
  <si>
    <t>試験結果</t>
    <rPh sb="0" eb="2">
      <t>シケン</t>
    </rPh>
    <rPh sb="2" eb="4">
      <t>ケッカ</t>
    </rPh>
    <phoneticPr fontId="23"/>
  </si>
  <si>
    <t>通信欄</t>
    <rPh sb="0" eb="3">
      <t>ツウシンラン</t>
    </rPh>
    <phoneticPr fontId="23"/>
  </si>
  <si>
    <t>試験分類</t>
    <rPh sb="0" eb="2">
      <t>シケン</t>
    </rPh>
    <rPh sb="2" eb="4">
      <t>ブンルイ</t>
    </rPh>
    <phoneticPr fontId="23"/>
  </si>
  <si>
    <t>試験区分</t>
    <rPh sb="0" eb="2">
      <t>シケン</t>
    </rPh>
    <rPh sb="2" eb="4">
      <t>クブン</t>
    </rPh>
    <phoneticPr fontId="23"/>
  </si>
  <si>
    <t>試験項目</t>
    <rPh sb="0" eb="2">
      <t>シケン</t>
    </rPh>
    <rPh sb="2" eb="4">
      <t>コウモク</t>
    </rPh>
    <phoneticPr fontId="23"/>
  </si>
  <si>
    <t>①</t>
    <phoneticPr fontId="23"/>
  </si>
  <si>
    <t>①注意事項</t>
    <rPh sb="1" eb="3">
      <t>チュウイ</t>
    </rPh>
    <rPh sb="3" eb="5">
      <t>ジコウ</t>
    </rPh>
    <phoneticPr fontId="23"/>
  </si>
  <si>
    <t>②</t>
    <phoneticPr fontId="23"/>
  </si>
  <si>
    <t>②注意事項</t>
    <phoneticPr fontId="23"/>
  </si>
  <si>
    <t>③</t>
    <phoneticPr fontId="23"/>
  </si>
  <si>
    <t>③注意事項</t>
    <phoneticPr fontId="23"/>
  </si>
  <si>
    <t>④</t>
    <phoneticPr fontId="23"/>
  </si>
  <si>
    <t>④注意事項</t>
    <phoneticPr fontId="23"/>
  </si>
  <si>
    <t>⑤</t>
    <phoneticPr fontId="23"/>
  </si>
  <si>
    <t>⑤注意事項</t>
    <phoneticPr fontId="23"/>
  </si>
  <si>
    <t>⑥</t>
    <phoneticPr fontId="23"/>
  </si>
  <si>
    <t>⑥注意事項</t>
    <phoneticPr fontId="23"/>
  </si>
  <si>
    <t>⑦</t>
    <phoneticPr fontId="23"/>
  </si>
  <si>
    <t>⑦注意事項</t>
    <phoneticPr fontId="23"/>
  </si>
  <si>
    <t>⑧</t>
    <phoneticPr fontId="23"/>
  </si>
  <si>
    <t>⑧注意事項</t>
    <phoneticPr fontId="23"/>
  </si>
  <si>
    <t>⑨</t>
    <phoneticPr fontId="23"/>
  </si>
  <si>
    <t>⑨注意事項</t>
    <phoneticPr fontId="23"/>
  </si>
  <si>
    <t>⑩</t>
    <phoneticPr fontId="23"/>
  </si>
  <si>
    <t>⑩注意事項</t>
    <phoneticPr fontId="23"/>
  </si>
  <si>
    <t>立会の要否</t>
    <rPh sb="0" eb="2">
      <t>リッカイ</t>
    </rPh>
    <rPh sb="3" eb="5">
      <t>ヨウヒ</t>
    </rPh>
    <phoneticPr fontId="23"/>
  </si>
  <si>
    <t>立会日時</t>
    <rPh sb="0" eb="2">
      <t>タチアイ</t>
    </rPh>
    <rPh sb="2" eb="4">
      <t>ニチジ</t>
    </rPh>
    <phoneticPr fontId="23"/>
  </si>
  <si>
    <t>写真の送付先(E-mailアドレス)</t>
    <rPh sb="0" eb="2">
      <t>シャシン</t>
    </rPh>
    <rPh sb="3" eb="6">
      <t>ソウフサキ</t>
    </rPh>
    <phoneticPr fontId="23"/>
  </si>
  <si>
    <t>速報の送付先(E-mailアドレス)</t>
    <phoneticPr fontId="23"/>
  </si>
  <si>
    <t>速報の送付先(FAX番号)</t>
    <rPh sb="0" eb="2">
      <t>ソクホウ</t>
    </rPh>
    <rPh sb="3" eb="6">
      <t>ソウフサキ</t>
    </rPh>
    <rPh sb="10" eb="12">
      <t>バンゴウ</t>
    </rPh>
    <phoneticPr fontId="23"/>
  </si>
  <si>
    <t>成績書副本の必要部数(部)</t>
    <rPh sb="0" eb="2">
      <t>セイセキ</t>
    </rPh>
    <rPh sb="2" eb="3">
      <t>ショ</t>
    </rPh>
    <rPh sb="3" eb="5">
      <t>フクホン</t>
    </rPh>
    <rPh sb="6" eb="8">
      <t>ヒツヨウ</t>
    </rPh>
    <rPh sb="8" eb="10">
      <t>ブスウ</t>
    </rPh>
    <rPh sb="11" eb="12">
      <t>ブ</t>
    </rPh>
    <phoneticPr fontId="23"/>
  </si>
  <si>
    <t>成績書の受取方法</t>
    <rPh sb="0" eb="3">
      <t>セイセキショ</t>
    </rPh>
    <rPh sb="4" eb="5">
      <t>ウ</t>
    </rPh>
    <rPh sb="5" eb="6">
      <t>ト</t>
    </rPh>
    <rPh sb="6" eb="8">
      <t>ホウホウ</t>
    </rPh>
    <phoneticPr fontId="23"/>
  </si>
  <si>
    <t>試験品の処理方法</t>
    <rPh sb="0" eb="2">
      <t>シケン</t>
    </rPh>
    <rPh sb="2" eb="3">
      <t>ヒン</t>
    </rPh>
    <rPh sb="4" eb="6">
      <t>ショリ</t>
    </rPh>
    <rPh sb="6" eb="8">
      <t>ホウホウ</t>
    </rPh>
    <phoneticPr fontId="23"/>
  </si>
  <si>
    <t>不要</t>
    <rPh sb="0" eb="2">
      <t>フヨウ</t>
    </rPh>
    <phoneticPr fontId="23"/>
  </si>
  <si>
    <t>申込者情報と同じ</t>
    <rPh sb="0" eb="2">
      <t>モウシコミ</t>
    </rPh>
    <rPh sb="2" eb="3">
      <t>シャ</t>
    </rPh>
    <rPh sb="3" eb="5">
      <t>ジョウホウ</t>
    </rPh>
    <rPh sb="6" eb="7">
      <t>オナ</t>
    </rPh>
    <phoneticPr fontId="23"/>
  </si>
  <si>
    <t>郵送</t>
    <rPh sb="0" eb="2">
      <t>ユウソウ</t>
    </rPh>
    <phoneticPr fontId="23"/>
  </si>
  <si>
    <t>必要(成績書に添付)</t>
    <phoneticPr fontId="23"/>
  </si>
  <si>
    <t>返却（引取）</t>
    <rPh sb="3" eb="4">
      <t>ヒ</t>
    </rPh>
    <rPh sb="4" eb="5">
      <t>ト</t>
    </rPh>
    <phoneticPr fontId="23"/>
  </si>
  <si>
    <t>必要(Web)</t>
    <rPh sb="0" eb="2">
      <t>ヒツヨウ</t>
    </rPh>
    <phoneticPr fontId="23"/>
  </si>
  <si>
    <t>必要(E-mail)</t>
    <phoneticPr fontId="23"/>
  </si>
  <si>
    <t>必要(FAX)</t>
    <rPh sb="0" eb="2">
      <t>ヒツヨウ</t>
    </rPh>
    <phoneticPr fontId="23"/>
  </si>
  <si>
    <t>引取</t>
  </si>
  <si>
    <t>返却（着払い発送）</t>
    <phoneticPr fontId="23"/>
  </si>
  <si>
    <t>返却（請求書払い）</t>
    <rPh sb="3" eb="6">
      <t>セイキュウショ</t>
    </rPh>
    <rPh sb="6" eb="7">
      <t>バラ</t>
    </rPh>
    <phoneticPr fontId="23"/>
  </si>
  <si>
    <t>補修材料試験</t>
    <rPh sb="0" eb="2">
      <t>ホシュウ</t>
    </rPh>
    <rPh sb="2" eb="4">
      <t>ザイリョウ</t>
    </rPh>
    <rPh sb="4" eb="6">
      <t>シケン</t>
    </rPh>
    <phoneticPr fontId="23"/>
  </si>
  <si>
    <t>押抜き試験 JSCE-K533</t>
    <rPh sb="0" eb="1">
      <t>オシ</t>
    </rPh>
    <rPh sb="1" eb="2">
      <t>ヌ</t>
    </rPh>
    <rPh sb="3" eb="5">
      <t>シケン</t>
    </rPh>
    <phoneticPr fontId="23"/>
  </si>
  <si>
    <t>押抜き試験供試体</t>
    <rPh sb="0" eb="1">
      <t>オシ</t>
    </rPh>
    <rPh sb="1" eb="2">
      <t>ヌ</t>
    </rPh>
    <rPh sb="3" eb="5">
      <t>シケン</t>
    </rPh>
    <rPh sb="5" eb="8">
      <t>キョウシタイ</t>
    </rPh>
    <phoneticPr fontId="23"/>
  </si>
  <si>
    <t>押抜き試験</t>
    <rPh sb="0" eb="1">
      <t>オシ</t>
    </rPh>
    <rPh sb="1" eb="2">
      <t>ヌ</t>
    </rPh>
    <rPh sb="3" eb="5">
      <t>シケン</t>
    </rPh>
    <phoneticPr fontId="23"/>
  </si>
  <si>
    <t>製造会社</t>
    <rPh sb="0" eb="2">
      <t>セイゾウ</t>
    </rPh>
    <rPh sb="2" eb="4">
      <t>ガイシャ</t>
    </rPh>
    <phoneticPr fontId="23"/>
  </si>
  <si>
    <t>表面被覆材</t>
    <phoneticPr fontId="23"/>
  </si>
  <si>
    <t>被着材の種別</t>
    <phoneticPr fontId="23"/>
  </si>
  <si>
    <t>例)上ぶた式U形側溝(ふた)、1種呼び名300</t>
    <phoneticPr fontId="23"/>
  </si>
  <si>
    <t>特記事項</t>
    <rPh sb="0" eb="2">
      <t>トッキ</t>
    </rPh>
    <rPh sb="2" eb="4">
      <t>ジコウ</t>
    </rPh>
    <phoneticPr fontId="23"/>
  </si>
  <si>
    <t>押抜き試験後(全景)</t>
    <rPh sb="0" eb="1">
      <t>オシ</t>
    </rPh>
    <rPh sb="1" eb="2">
      <t>ヌ</t>
    </rPh>
    <rPh sb="3" eb="5">
      <t>シケン</t>
    </rPh>
    <rPh sb="5" eb="6">
      <t>ゴ</t>
    </rPh>
    <rPh sb="7" eb="9">
      <t>ゼンケイ</t>
    </rPh>
    <phoneticPr fontId="23"/>
  </si>
  <si>
    <t>押抜き試験後(各接写)</t>
    <rPh sb="0" eb="1">
      <t>オシ</t>
    </rPh>
    <rPh sb="1" eb="2">
      <t>ヌ</t>
    </rPh>
    <rPh sb="3" eb="5">
      <t>シケン</t>
    </rPh>
    <rPh sb="5" eb="6">
      <t>ゴ</t>
    </rPh>
    <rPh sb="7" eb="8">
      <t>カク</t>
    </rPh>
    <rPh sb="8" eb="10">
      <t>セッシャ</t>
    </rPh>
    <phoneticPr fontId="23"/>
  </si>
  <si>
    <t>総数</t>
    <rPh sb="0" eb="2">
      <t>ソウスウ</t>
    </rPh>
    <phoneticPr fontId="23"/>
  </si>
  <si>
    <t>コア抜き</t>
    <rPh sb="2" eb="3">
      <t>ヌ</t>
    </rPh>
    <phoneticPr fontId="23"/>
  </si>
  <si>
    <t>押抜き試験 NEXCO試験方法 試験法424（連続繊維シートを埋込む場合）</t>
    <rPh sb="0" eb="1">
      <t>オシ</t>
    </rPh>
    <rPh sb="1" eb="2">
      <t>ヌ</t>
    </rPh>
    <rPh sb="3" eb="5">
      <t>シケン</t>
    </rPh>
    <rPh sb="11" eb="13">
      <t>シケン</t>
    </rPh>
    <rPh sb="13" eb="15">
      <t>ホウホウ</t>
    </rPh>
    <rPh sb="16" eb="18">
      <t>シケン</t>
    </rPh>
    <rPh sb="18" eb="19">
      <t>ホウ</t>
    </rPh>
    <rPh sb="23" eb="25">
      <t>レンゾク</t>
    </rPh>
    <rPh sb="25" eb="27">
      <t>センイ</t>
    </rPh>
    <rPh sb="31" eb="32">
      <t>ウ</t>
    </rPh>
    <rPh sb="32" eb="33">
      <t>コ</t>
    </rPh>
    <rPh sb="34" eb="36">
      <t>バアイ</t>
    </rPh>
    <phoneticPr fontId="23"/>
  </si>
  <si>
    <t>補強材の種類</t>
    <phoneticPr fontId="23"/>
  </si>
  <si>
    <t>供試体配合</t>
    <phoneticPr fontId="23"/>
  </si>
  <si>
    <t>例)普通-〇-〇-〇-N</t>
    <rPh sb="2" eb="4">
      <t>フツウ</t>
    </rPh>
    <phoneticPr fontId="23"/>
  </si>
  <si>
    <t>供試体搬入時</t>
    <rPh sb="0" eb="3">
      <t>キョウシタイ</t>
    </rPh>
    <rPh sb="3" eb="5">
      <t>ハンニュウ</t>
    </rPh>
    <rPh sb="5" eb="6">
      <t>ジ</t>
    </rPh>
    <phoneticPr fontId="23"/>
  </si>
  <si>
    <t>コア抜き状況</t>
    <rPh sb="2" eb="3">
      <t>ヌ</t>
    </rPh>
    <rPh sb="4" eb="6">
      <t>ジョウキョウ</t>
    </rPh>
    <phoneticPr fontId="23"/>
  </si>
  <si>
    <t>コア削孔長確認状況</t>
    <rPh sb="2" eb="4">
      <t>サッコウ</t>
    </rPh>
    <rPh sb="4" eb="5">
      <t>チョウ</t>
    </rPh>
    <rPh sb="5" eb="7">
      <t>カクニン</t>
    </rPh>
    <rPh sb="7" eb="9">
      <t>ジョウキョウ</t>
    </rPh>
    <phoneticPr fontId="23"/>
  </si>
  <si>
    <t>コア抜き完了後</t>
    <rPh sb="2" eb="3">
      <t>ヌ</t>
    </rPh>
    <rPh sb="4" eb="6">
      <t>カンリョウ</t>
    </rPh>
    <rPh sb="6" eb="7">
      <t>ゴ</t>
    </rPh>
    <phoneticPr fontId="23"/>
  </si>
  <si>
    <t>押抜き試験状況</t>
    <rPh sb="0" eb="1">
      <t>オシ</t>
    </rPh>
    <rPh sb="1" eb="2">
      <t>ヌ</t>
    </rPh>
    <rPh sb="3" eb="5">
      <t>シケン</t>
    </rPh>
    <rPh sb="5" eb="7">
      <t>ジョウキョウ</t>
    </rPh>
    <phoneticPr fontId="23"/>
  </si>
  <si>
    <t>NEXCO様式データシート</t>
    <rPh sb="5" eb="7">
      <t>ヨウシキ</t>
    </rPh>
    <phoneticPr fontId="23"/>
  </si>
  <si>
    <t>押抜き試験 NEXCO試験方法 試験法424（繊維補強コンクリート場合）</t>
    <rPh sb="0" eb="1">
      <t>オシ</t>
    </rPh>
    <rPh sb="1" eb="2">
      <t>ヌ</t>
    </rPh>
    <rPh sb="3" eb="5">
      <t>シケン</t>
    </rPh>
    <rPh sb="11" eb="13">
      <t>シケン</t>
    </rPh>
    <rPh sb="13" eb="15">
      <t>ホウホウ</t>
    </rPh>
    <rPh sb="16" eb="18">
      <t>シケン</t>
    </rPh>
    <rPh sb="18" eb="19">
      <t>ホウ</t>
    </rPh>
    <rPh sb="23" eb="25">
      <t>センイ</t>
    </rPh>
    <rPh sb="25" eb="27">
      <t>ホキョウ</t>
    </rPh>
    <phoneticPr fontId="23"/>
  </si>
  <si>
    <t>付着強度試験 JSCE-K561</t>
    <rPh sb="0" eb="2">
      <t>フチャク</t>
    </rPh>
    <rPh sb="2" eb="4">
      <t>キョウド</t>
    </rPh>
    <rPh sb="4" eb="6">
      <t>シケン</t>
    </rPh>
    <phoneticPr fontId="23"/>
  </si>
  <si>
    <t>付着強度試験供試体</t>
    <rPh sb="0" eb="2">
      <t>フチャク</t>
    </rPh>
    <rPh sb="2" eb="4">
      <t>キョウド</t>
    </rPh>
    <rPh sb="4" eb="6">
      <t>シケン</t>
    </rPh>
    <rPh sb="6" eb="9">
      <t>キョウシタイ</t>
    </rPh>
    <phoneticPr fontId="23"/>
  </si>
  <si>
    <t>付着強度試験</t>
    <rPh sb="0" eb="2">
      <t>フチャク</t>
    </rPh>
    <rPh sb="2" eb="4">
      <t>キョウド</t>
    </rPh>
    <rPh sb="4" eb="6">
      <t>シケン</t>
    </rPh>
    <phoneticPr fontId="23"/>
  </si>
  <si>
    <t>材料名</t>
    <rPh sb="0" eb="3">
      <t>ザイリョウメイ</t>
    </rPh>
    <phoneticPr fontId="23"/>
  </si>
  <si>
    <t>材齢</t>
    <rPh sb="0" eb="2">
      <t>ザイレイ</t>
    </rPh>
    <phoneticPr fontId="23"/>
  </si>
  <si>
    <t>養生方法</t>
    <rPh sb="0" eb="2">
      <t>ヨウジョウ</t>
    </rPh>
    <rPh sb="2" eb="4">
      <t>ホウホウ</t>
    </rPh>
    <phoneticPr fontId="23"/>
  </si>
  <si>
    <t>試験後</t>
    <rPh sb="0" eb="2">
      <t>シケン</t>
    </rPh>
    <rPh sb="2" eb="3">
      <t>ゴ</t>
    </rPh>
    <phoneticPr fontId="23"/>
  </si>
  <si>
    <t>接着強度試験供試体</t>
    <rPh sb="0" eb="2">
      <t>セッチャク</t>
    </rPh>
    <rPh sb="2" eb="4">
      <t>キョウド</t>
    </rPh>
    <rPh sb="4" eb="6">
      <t>シケン</t>
    </rPh>
    <rPh sb="6" eb="9">
      <t>キョウシタイ</t>
    </rPh>
    <phoneticPr fontId="23"/>
  </si>
  <si>
    <t>接着強度試験</t>
    <rPh sb="0" eb="2">
      <t>セッチャク</t>
    </rPh>
    <rPh sb="2" eb="4">
      <t>キョウド</t>
    </rPh>
    <rPh sb="4" eb="6">
      <t>シケン</t>
    </rPh>
    <phoneticPr fontId="23"/>
  </si>
  <si>
    <t>種別</t>
    <rPh sb="0" eb="2">
      <t>シュベツ</t>
    </rPh>
    <phoneticPr fontId="23"/>
  </si>
  <si>
    <t>固着強さ試験 JIS A 7502-2附属書L</t>
    <rPh sb="0" eb="2">
      <t>コチャク</t>
    </rPh>
    <rPh sb="2" eb="3">
      <t>ツヨ</t>
    </rPh>
    <rPh sb="4" eb="6">
      <t>シケン</t>
    </rPh>
    <rPh sb="19" eb="22">
      <t>フゾクショ</t>
    </rPh>
    <phoneticPr fontId="23"/>
  </si>
  <si>
    <t>固着強さ試験供試体</t>
    <rPh sb="0" eb="2">
      <t>コチャク</t>
    </rPh>
    <rPh sb="2" eb="3">
      <t>ツヨ</t>
    </rPh>
    <rPh sb="4" eb="6">
      <t>シケン</t>
    </rPh>
    <rPh sb="6" eb="9">
      <t>キョウシタイ</t>
    </rPh>
    <phoneticPr fontId="23"/>
  </si>
  <si>
    <t>固着強さ試験</t>
    <rPh sb="0" eb="2">
      <t>コチャク</t>
    </rPh>
    <rPh sb="2" eb="3">
      <t>ツヨ</t>
    </rPh>
    <rPh sb="4" eb="6">
      <t>シケン</t>
    </rPh>
    <phoneticPr fontId="23"/>
  </si>
  <si>
    <t>接着強さ試験 JIS A 7502-2附属書G</t>
    <rPh sb="0" eb="2">
      <t>セッチャク</t>
    </rPh>
    <rPh sb="2" eb="3">
      <t>ツヨ</t>
    </rPh>
    <rPh sb="4" eb="6">
      <t>シケン</t>
    </rPh>
    <rPh sb="19" eb="22">
      <t>フゾクショ</t>
    </rPh>
    <phoneticPr fontId="23"/>
  </si>
  <si>
    <t>接着強さ試験供試体</t>
    <rPh sb="0" eb="2">
      <t>セッチャク</t>
    </rPh>
    <rPh sb="2" eb="3">
      <t>ツヨ</t>
    </rPh>
    <rPh sb="4" eb="6">
      <t>シケン</t>
    </rPh>
    <rPh sb="6" eb="9">
      <t>キョウシタイ</t>
    </rPh>
    <phoneticPr fontId="23"/>
  </si>
  <si>
    <t>接着強さ試験</t>
    <rPh sb="0" eb="2">
      <t>セッチャク</t>
    </rPh>
    <rPh sb="2" eb="3">
      <t>ツヨ</t>
    </rPh>
    <rPh sb="4" eb="6">
      <t>シケン</t>
    </rPh>
    <phoneticPr fontId="23"/>
  </si>
  <si>
    <t>引張接着性試験 NEXCO試験方法 試験法432</t>
    <rPh sb="0" eb="2">
      <t>ヒッパリ</t>
    </rPh>
    <rPh sb="2" eb="4">
      <t>セッチャク</t>
    </rPh>
    <rPh sb="4" eb="5">
      <t>セイ</t>
    </rPh>
    <phoneticPr fontId="23"/>
  </si>
  <si>
    <t>引張接着性試験供試体</t>
    <rPh sb="7" eb="10">
      <t>キョウシタイ</t>
    </rPh>
    <phoneticPr fontId="23"/>
  </si>
  <si>
    <t>引張接着性試験</t>
    <rPh sb="0" eb="2">
      <t>ヒッパリ</t>
    </rPh>
    <rPh sb="2" eb="5">
      <t>セッチャクセイ</t>
    </rPh>
    <rPh sb="5" eb="7">
      <t>シケン</t>
    </rPh>
    <phoneticPr fontId="23"/>
  </si>
  <si>
    <t>断面修復材名</t>
    <rPh sb="0" eb="2">
      <t>ダンメン</t>
    </rPh>
    <rPh sb="2" eb="4">
      <t>シュウフク</t>
    </rPh>
    <rPh sb="4" eb="5">
      <t>ザイ</t>
    </rPh>
    <rPh sb="5" eb="6">
      <t>メイ</t>
    </rPh>
    <phoneticPr fontId="23"/>
  </si>
  <si>
    <t>材齢</t>
    <rPh sb="0" eb="2">
      <t>シタジザイ</t>
    </rPh>
    <phoneticPr fontId="23"/>
  </si>
  <si>
    <t>負荷条件</t>
    <rPh sb="0" eb="2">
      <t>フカ</t>
    </rPh>
    <rPh sb="2" eb="4">
      <t>ジョウケン</t>
    </rPh>
    <phoneticPr fontId="23"/>
  </si>
  <si>
    <t>例)養生終了時</t>
    <rPh sb="2" eb="4">
      <t>ヨウジョウ</t>
    </rPh>
    <rPh sb="4" eb="7">
      <t>シュウリョウジ</t>
    </rPh>
    <phoneticPr fontId="23"/>
  </si>
  <si>
    <t>下地材配合</t>
    <rPh sb="0" eb="3">
      <t>シタジザイ</t>
    </rPh>
    <rPh sb="3" eb="5">
      <t>ハイゴウ</t>
    </rPh>
    <phoneticPr fontId="23"/>
  </si>
  <si>
    <t>例)普通-40-8-20-N</t>
    <phoneticPr fontId="23"/>
  </si>
  <si>
    <t>研磨</t>
    <rPh sb="0" eb="2">
      <t>ケンマ</t>
    </rPh>
    <phoneticPr fontId="23"/>
  </si>
  <si>
    <t>引張接着性試験 NEXCO試験方法 試験法439</t>
    <phoneticPr fontId="23"/>
  </si>
  <si>
    <t>付着性能試験 NEXCO試験方法 試験法422</t>
    <rPh sb="0" eb="2">
      <t>フチャク</t>
    </rPh>
    <rPh sb="2" eb="4">
      <t>セイノウ</t>
    </rPh>
    <phoneticPr fontId="23"/>
  </si>
  <si>
    <t>付着性能試験供試体</t>
    <rPh sb="6" eb="9">
      <t>キョウシタイ</t>
    </rPh>
    <phoneticPr fontId="23"/>
  </si>
  <si>
    <t>付着性能試験</t>
    <rPh sb="0" eb="2">
      <t>フチャク</t>
    </rPh>
    <rPh sb="2" eb="4">
      <t>セイノウ</t>
    </rPh>
    <rPh sb="4" eb="6">
      <t>シケン</t>
    </rPh>
    <phoneticPr fontId="23"/>
  </si>
  <si>
    <t>下地コンクリート版配合</t>
    <rPh sb="0" eb="2">
      <t>シタジ</t>
    </rPh>
    <rPh sb="8" eb="9">
      <t>バン</t>
    </rPh>
    <rPh sb="9" eb="11">
      <t>ハイゴウ</t>
    </rPh>
    <phoneticPr fontId="23"/>
  </si>
  <si>
    <t>表面処理方法</t>
    <rPh sb="0" eb="2">
      <t>ヒョウメン</t>
    </rPh>
    <rPh sb="2" eb="4">
      <t>ショリ</t>
    </rPh>
    <rPh sb="4" eb="6">
      <t>ホウホウ</t>
    </rPh>
    <phoneticPr fontId="23"/>
  </si>
  <si>
    <t>新コンクリート配合</t>
    <rPh sb="0" eb="1">
      <t>シン</t>
    </rPh>
    <rPh sb="7" eb="9">
      <t>ハイゴウ</t>
    </rPh>
    <phoneticPr fontId="23"/>
  </si>
  <si>
    <t>供試体採取方法</t>
    <rPh sb="0" eb="3">
      <t>キョウシタイ</t>
    </rPh>
    <rPh sb="3" eb="5">
      <t>サイシュ</t>
    </rPh>
    <rPh sb="5" eb="7">
      <t>ホウホウ</t>
    </rPh>
    <phoneticPr fontId="23"/>
  </si>
  <si>
    <t>供試体養生方法</t>
    <rPh sb="0" eb="3">
      <t>キョウシタイ</t>
    </rPh>
    <rPh sb="3" eb="5">
      <t>ヨウジョウ</t>
    </rPh>
    <rPh sb="5" eb="7">
      <t>ホウホウ</t>
    </rPh>
    <phoneticPr fontId="23"/>
  </si>
  <si>
    <t>カット</t>
    <phoneticPr fontId="23"/>
  </si>
  <si>
    <t>金属試験</t>
    <rPh sb="0" eb="2">
      <t>キンゾク</t>
    </rPh>
    <rPh sb="2" eb="4">
      <t>シケン</t>
    </rPh>
    <phoneticPr fontId="23"/>
  </si>
  <si>
    <t>拘束膨張率試験(A法)(JIS A6202)</t>
    <rPh sb="0" eb="2">
      <t>コウソク</t>
    </rPh>
    <rPh sb="2" eb="4">
      <t>ボウチョウ</t>
    </rPh>
    <rPh sb="4" eb="5">
      <t>リツ</t>
    </rPh>
    <rPh sb="5" eb="7">
      <t>シケン</t>
    </rPh>
    <rPh sb="9" eb="10">
      <t>ホウ</t>
    </rPh>
    <phoneticPr fontId="23"/>
  </si>
  <si>
    <t>呼び方</t>
    <rPh sb="0" eb="1">
      <t>ヨ</t>
    </rPh>
    <rPh sb="2" eb="3">
      <t>カタ</t>
    </rPh>
    <phoneticPr fontId="23"/>
  </si>
  <si>
    <t>混和剤</t>
    <rPh sb="0" eb="3">
      <t>コンワザイ</t>
    </rPh>
    <phoneticPr fontId="23"/>
  </si>
  <si>
    <t>混和材</t>
    <rPh sb="0" eb="2">
      <t>コンワ</t>
    </rPh>
    <rPh sb="2" eb="3">
      <t>ザイ</t>
    </rPh>
    <phoneticPr fontId="23"/>
  </si>
  <si>
    <t>供試体成型日</t>
    <rPh sb="0" eb="3">
      <t>キョウシタイ</t>
    </rPh>
    <rPh sb="3" eb="5">
      <t>セイケイ</t>
    </rPh>
    <rPh sb="5" eb="6">
      <t>ビ</t>
    </rPh>
    <phoneticPr fontId="23"/>
  </si>
  <si>
    <t>搬入日</t>
    <rPh sb="0" eb="2">
      <t>ハンニュウ</t>
    </rPh>
    <rPh sb="2" eb="3">
      <t>ビ</t>
    </rPh>
    <phoneticPr fontId="23"/>
  </si>
  <si>
    <t>製造工場</t>
    <rPh sb="0" eb="2">
      <t>セイゾウ</t>
    </rPh>
    <rPh sb="2" eb="4">
      <t>コウジョウ</t>
    </rPh>
    <phoneticPr fontId="23"/>
  </si>
  <si>
    <t>材齢7日時測長状況</t>
    <rPh sb="0" eb="2">
      <t>ザイレイ</t>
    </rPh>
    <rPh sb="3" eb="4">
      <t>ニチ</t>
    </rPh>
    <rPh sb="4" eb="5">
      <t>ジ</t>
    </rPh>
    <rPh sb="5" eb="7">
      <t>ソクチョウ</t>
    </rPh>
    <rPh sb="7" eb="9">
      <t>ジョウキョウ</t>
    </rPh>
    <phoneticPr fontId="23"/>
  </si>
  <si>
    <t>JQA職員が供試体作成</t>
    <rPh sb="3" eb="5">
      <t>ショクイン</t>
    </rPh>
    <rPh sb="6" eb="9">
      <t>キョウシタイ</t>
    </rPh>
    <rPh sb="9" eb="11">
      <t>サクセイ</t>
    </rPh>
    <phoneticPr fontId="23"/>
  </si>
  <si>
    <t>混和剤</t>
    <rPh sb="0" eb="2">
      <t>コンワ</t>
    </rPh>
    <rPh sb="2" eb="3">
      <t>ザイ</t>
    </rPh>
    <phoneticPr fontId="23"/>
  </si>
  <si>
    <t>使用骨材</t>
    <rPh sb="0" eb="2">
      <t>シヨウ</t>
    </rPh>
    <rPh sb="2" eb="4">
      <t>コツザイ</t>
    </rPh>
    <phoneticPr fontId="23"/>
  </si>
  <si>
    <t>早期判定</t>
    <rPh sb="0" eb="2">
      <t>ソウキ</t>
    </rPh>
    <rPh sb="2" eb="4">
      <t>ハンテイ</t>
    </rPh>
    <phoneticPr fontId="23"/>
  </si>
  <si>
    <t>石材試験</t>
    <rPh sb="0" eb="2">
      <t>セキザイ</t>
    </rPh>
    <rPh sb="2" eb="4">
      <t>シケン</t>
    </rPh>
    <phoneticPr fontId="23"/>
  </si>
  <si>
    <t>産地</t>
    <rPh sb="0" eb="2">
      <t>サンチ</t>
    </rPh>
    <phoneticPr fontId="23"/>
  </si>
  <si>
    <t>試験供試体</t>
    <rPh sb="2" eb="5">
      <t>キョウシタイ</t>
    </rPh>
    <phoneticPr fontId="23"/>
  </si>
  <si>
    <t>作製日</t>
    <rPh sb="0" eb="2">
      <t>サクセイ</t>
    </rPh>
    <rPh sb="2" eb="3">
      <t>ヒ</t>
    </rPh>
    <phoneticPr fontId="23"/>
  </si>
  <si>
    <t>供試体作製日</t>
    <rPh sb="0" eb="3">
      <t>キョウシタイ</t>
    </rPh>
    <rPh sb="3" eb="5">
      <t>サクセイ</t>
    </rPh>
    <rPh sb="5" eb="6">
      <t>ヒ</t>
    </rPh>
    <phoneticPr fontId="23"/>
  </si>
  <si>
    <t xml:space="preserve">断面マクロ試験 </t>
    <rPh sb="0" eb="2">
      <t>ダンメン</t>
    </rPh>
    <rPh sb="5" eb="7">
      <t>シケン</t>
    </rPh>
    <phoneticPr fontId="23"/>
  </si>
  <si>
    <t>断面マクロ試験供試体</t>
    <rPh sb="0" eb="2">
      <t>ダンメン</t>
    </rPh>
    <rPh sb="5" eb="7">
      <t>シケン</t>
    </rPh>
    <rPh sb="7" eb="10">
      <t>キョウシタイ</t>
    </rPh>
    <phoneticPr fontId="23"/>
  </si>
  <si>
    <t>断面マクロ試験</t>
    <rPh sb="0" eb="2">
      <t>ダンメン</t>
    </rPh>
    <rPh sb="5" eb="7">
      <t>シケン</t>
    </rPh>
    <phoneticPr fontId="23"/>
  </si>
  <si>
    <t>材質・径</t>
    <rPh sb="0" eb="2">
      <t>ザイシツ</t>
    </rPh>
    <rPh sb="3" eb="4">
      <t>ケイ</t>
    </rPh>
    <phoneticPr fontId="23"/>
  </si>
  <si>
    <t>断面接写</t>
    <rPh sb="0" eb="4">
      <t>ダンメンセッシャ</t>
    </rPh>
    <phoneticPr fontId="23"/>
  </si>
  <si>
    <t xml:space="preserve">断面寸法試験 </t>
    <rPh sb="0" eb="2">
      <t>ダンメン</t>
    </rPh>
    <rPh sb="2" eb="4">
      <t>スンポウ</t>
    </rPh>
    <rPh sb="4" eb="6">
      <t>シケン</t>
    </rPh>
    <phoneticPr fontId="23"/>
  </si>
  <si>
    <t>断面寸法試験供試体</t>
  </si>
  <si>
    <t>断面寸法試験</t>
    <rPh sb="0" eb="2">
      <t>ダンメン</t>
    </rPh>
    <rPh sb="2" eb="6">
      <t>スンポウシケン</t>
    </rPh>
    <phoneticPr fontId="23"/>
  </si>
  <si>
    <t>拘束膨張試験(A法) JIS A 6202 拘束膨張試験　A法</t>
    <rPh sb="0" eb="2">
      <t>コウソク</t>
    </rPh>
    <rPh sb="2" eb="4">
      <t>ボウチョウ</t>
    </rPh>
    <rPh sb="4" eb="6">
      <t>シケン</t>
    </rPh>
    <rPh sb="8" eb="9">
      <t>ホウ</t>
    </rPh>
    <phoneticPr fontId="23"/>
  </si>
  <si>
    <t>拘束膨張試験(B法) JIS A 6202 拘束膨張試験　B法</t>
    <rPh sb="0" eb="2">
      <t>コウソク</t>
    </rPh>
    <rPh sb="2" eb="4">
      <t>ボウチョウ</t>
    </rPh>
    <rPh sb="4" eb="6">
      <t>シケン</t>
    </rPh>
    <rPh sb="8" eb="9">
      <t>ホウ</t>
    </rPh>
    <phoneticPr fontId="23"/>
  </si>
  <si>
    <t>拘束膨張率試験(B法)(JIS A6202)</t>
    <rPh sb="0" eb="2">
      <t>コウソク</t>
    </rPh>
    <rPh sb="2" eb="4">
      <t>ボウチョウ</t>
    </rPh>
    <rPh sb="4" eb="5">
      <t>リツ</t>
    </rPh>
    <rPh sb="5" eb="7">
      <t>シケン</t>
    </rPh>
    <rPh sb="9" eb="10">
      <t>ホウ</t>
    </rPh>
    <phoneticPr fontId="23"/>
  </si>
  <si>
    <t>乾燥収縮試験 JIS A 1129-3 乾燥収縮試験</t>
    <rPh sb="0" eb="2">
      <t>カンソウ</t>
    </rPh>
    <rPh sb="2" eb="4">
      <t>シュウシュク</t>
    </rPh>
    <rPh sb="4" eb="6">
      <t>シケン</t>
    </rPh>
    <phoneticPr fontId="23"/>
  </si>
  <si>
    <t>乾燥収縮試験（JIS A 1129-3）</t>
    <phoneticPr fontId="23"/>
  </si>
  <si>
    <t>コンクリート試験</t>
    <rPh sb="0" eb="3">
      <t>シケンゴ</t>
    </rPh>
    <phoneticPr fontId="23"/>
  </si>
  <si>
    <t>静弾性係数試験 JIS A 1149</t>
    <rPh sb="0" eb="1">
      <t>セイ</t>
    </rPh>
    <rPh sb="1" eb="3">
      <t>ダンセイ</t>
    </rPh>
    <rPh sb="3" eb="5">
      <t>ケイスウ</t>
    </rPh>
    <rPh sb="5" eb="7">
      <t>シケン</t>
    </rPh>
    <phoneticPr fontId="23"/>
  </si>
  <si>
    <t>コンクリート(圧縮・静弾性係数)供試体</t>
    <phoneticPr fontId="23"/>
  </si>
  <si>
    <t>静弾性係数試験</t>
    <rPh sb="0" eb="5">
      <t>セイダンセイケイスウ</t>
    </rPh>
    <rPh sb="5" eb="7">
      <t>シケン</t>
    </rPh>
    <phoneticPr fontId="23"/>
  </si>
  <si>
    <t>試験後</t>
    <rPh sb="0" eb="3">
      <t>シケンゴ</t>
    </rPh>
    <phoneticPr fontId="23"/>
  </si>
  <si>
    <t>促進中性化試験 JIS A 1153</t>
    <rPh sb="0" eb="7">
      <t>ソクシンチュウセイカシケン</t>
    </rPh>
    <phoneticPr fontId="23"/>
  </si>
  <si>
    <t>促進中性化試験供試体</t>
    <rPh sb="0" eb="7">
      <t>ソクシンチュウセイカシケン</t>
    </rPh>
    <rPh sb="7" eb="10">
      <t>キョウシタイ</t>
    </rPh>
    <phoneticPr fontId="23"/>
  </si>
  <si>
    <t>促進中性化試験</t>
    <rPh sb="0" eb="7">
      <t>ソクシンチュウセイカシケン</t>
    </rPh>
    <phoneticPr fontId="23"/>
  </si>
  <si>
    <t>コンクリートの配合</t>
    <rPh sb="7" eb="9">
      <t>ハイゴウ</t>
    </rPh>
    <phoneticPr fontId="23"/>
  </si>
  <si>
    <t>例)普通-〇-〇-〇-N</t>
    <phoneticPr fontId="23"/>
  </si>
  <si>
    <t>製造工場</t>
    <rPh sb="0" eb="4">
      <t>セイゾウコウジョウ</t>
    </rPh>
    <phoneticPr fontId="23"/>
  </si>
  <si>
    <t>使用材料</t>
    <rPh sb="0" eb="4">
      <t>シヨウザイリョウ</t>
    </rPh>
    <phoneticPr fontId="23"/>
  </si>
  <si>
    <t>高炉スラグ微粉末</t>
    <rPh sb="0" eb="2">
      <t>コウロ</t>
    </rPh>
    <rPh sb="5" eb="8">
      <t>ビフンマツ</t>
    </rPh>
    <phoneticPr fontId="23"/>
  </si>
  <si>
    <t>各材齢ごとに1本ずつ</t>
    <rPh sb="0" eb="1">
      <t>カク</t>
    </rPh>
    <rPh sb="1" eb="3">
      <t>ザイレイ</t>
    </rPh>
    <rPh sb="7" eb="8">
      <t>ホン</t>
    </rPh>
    <phoneticPr fontId="23"/>
  </si>
  <si>
    <t>石材 JIS A 5003</t>
    <rPh sb="0" eb="2">
      <t>セキザイ</t>
    </rPh>
    <phoneticPr fontId="23"/>
  </si>
  <si>
    <t>石材(JIS A 5003)供試体</t>
    <phoneticPr fontId="23"/>
  </si>
  <si>
    <t>石材見掛け比重・吸水率・圧縮強さ試験</t>
    <rPh sb="0" eb="2">
      <t>セキザイ</t>
    </rPh>
    <rPh sb="2" eb="4">
      <t>ミカ</t>
    </rPh>
    <rPh sb="5" eb="7">
      <t>ヒジュウ</t>
    </rPh>
    <rPh sb="8" eb="11">
      <t>キュウスイリツ</t>
    </rPh>
    <rPh sb="12" eb="14">
      <t>アッシュク</t>
    </rPh>
    <rPh sb="14" eb="15">
      <t>ツヨ</t>
    </rPh>
    <rPh sb="16" eb="18">
      <t>シケン</t>
    </rPh>
    <phoneticPr fontId="23"/>
  </si>
  <si>
    <t>例)花崗岩</t>
    <rPh sb="2" eb="5">
      <t>カコウガン</t>
    </rPh>
    <phoneticPr fontId="23"/>
  </si>
  <si>
    <t>割ぐり石 JIS A 5006</t>
    <rPh sb="0" eb="1">
      <t>ワリ</t>
    </rPh>
    <rPh sb="3" eb="4">
      <t>イシ</t>
    </rPh>
    <phoneticPr fontId="23"/>
  </si>
  <si>
    <t>割ぐり石(JIS A 5006)供試体</t>
    <rPh sb="0" eb="1">
      <t>ワ</t>
    </rPh>
    <rPh sb="3" eb="4">
      <t>イシ</t>
    </rPh>
    <phoneticPr fontId="23"/>
  </si>
  <si>
    <t>割ぐり石見掛け比重・吸水率・圧縮強さ試験</t>
    <rPh sb="0" eb="1">
      <t>ワリ</t>
    </rPh>
    <rPh sb="3" eb="4">
      <t>イシ</t>
    </rPh>
    <rPh sb="4" eb="6">
      <t>ミカ</t>
    </rPh>
    <rPh sb="7" eb="9">
      <t>ヒジュウ</t>
    </rPh>
    <rPh sb="10" eb="13">
      <t>キュウスイリツ</t>
    </rPh>
    <rPh sb="14" eb="16">
      <t>アッシュク</t>
    </rPh>
    <rPh sb="16" eb="17">
      <t>ツヨ</t>
    </rPh>
    <rPh sb="18" eb="20">
      <t>シケン</t>
    </rPh>
    <phoneticPr fontId="23"/>
  </si>
  <si>
    <t>例)SD345　D32</t>
    <phoneticPr fontId="23"/>
  </si>
  <si>
    <t>供試体作製年月日</t>
    <rPh sb="0" eb="3">
      <t>キョウシタイ</t>
    </rPh>
    <rPh sb="3" eb="5">
      <t>サクセイ</t>
    </rPh>
    <rPh sb="5" eb="7">
      <t>ネンガツ</t>
    </rPh>
    <rPh sb="7" eb="8">
      <t>ヒ</t>
    </rPh>
    <phoneticPr fontId="23"/>
  </si>
  <si>
    <t>作製日</t>
    <rPh sb="0" eb="2">
      <t>サクセイ</t>
    </rPh>
    <rPh sb="2" eb="3">
      <t>ビ</t>
    </rPh>
    <phoneticPr fontId="23"/>
  </si>
  <si>
    <t>※申込者情報と異なる宛先に請求書を送付する場合は、ご記載ください。</t>
    <rPh sb="4" eb="6">
      <t>ジョウホウ</t>
    </rPh>
    <rPh sb="7" eb="8">
      <t>コト</t>
    </rPh>
    <rPh sb="10" eb="12">
      <t>アテサキ</t>
    </rPh>
    <rPh sb="11" eb="12">
      <t>サキ</t>
    </rPh>
    <rPh sb="13" eb="16">
      <t>セイキュウショ</t>
    </rPh>
    <rPh sb="17" eb="19">
      <t>ソウフ</t>
    </rPh>
    <rPh sb="21" eb="23">
      <t>バアイ</t>
    </rPh>
    <rPh sb="26" eb="28">
      <t>キサイ</t>
    </rPh>
    <phoneticPr fontId="29"/>
  </si>
  <si>
    <t>付着強さ試験 JIS A 6909 付着強さ試験</t>
    <phoneticPr fontId="23"/>
  </si>
  <si>
    <t>種別(材料名)</t>
    <rPh sb="0" eb="2">
      <t>シュベツ</t>
    </rPh>
    <phoneticPr fontId="23"/>
  </si>
  <si>
    <t>お客さまからご提供いただきました個人情報は、試験業務の実施に係る連絡、調整ならびに当機構が実施している他の業務や新規業務の案内、市場調査およびそれら業務に係る各種情報の提供に限り利用させていただきます。</t>
    <phoneticPr fontId="23"/>
  </si>
  <si>
    <t>溶接者</t>
    <rPh sb="0" eb="2">
      <t>ヨウセツ</t>
    </rPh>
    <rPh sb="2" eb="3">
      <t>シャ</t>
    </rPh>
    <phoneticPr fontId="23"/>
  </si>
  <si>
    <r>
      <rPr>
        <b/>
        <sz val="11"/>
        <color rgb="FFFF0000"/>
        <rFont val="ＭＳ Ｐゴシック"/>
        <family val="3"/>
        <charset val="128"/>
      </rPr>
      <t>※申込者情報と異なる宛先に成績書を送付する場合は、ご記載ください。</t>
    </r>
    <r>
      <rPr>
        <b/>
        <sz val="11"/>
        <rFont val="ＭＳ Ｐゴシック"/>
        <family val="3"/>
        <charset val="128"/>
      </rPr>
      <t xml:space="preserve">
成績書の
宛名・送付先</t>
    </r>
    <rPh sb="13" eb="16">
      <t>セイセキショ</t>
    </rPh>
    <rPh sb="35" eb="37">
      <t>セイセキ</t>
    </rPh>
    <rPh sb="37" eb="38">
      <t>ショ</t>
    </rPh>
    <rPh sb="40" eb="42">
      <t>アテナ</t>
    </rPh>
    <rPh sb="43" eb="45">
      <t>ソウフ</t>
    </rPh>
    <rPh sb="45" eb="46">
      <t>サキ</t>
    </rPh>
    <phoneticPr fontId="29"/>
  </si>
  <si>
    <t>測長状況</t>
    <rPh sb="0" eb="2">
      <t>ソクチョウ</t>
    </rPh>
    <rPh sb="2" eb="4">
      <t>ジョウキョウ</t>
    </rPh>
    <phoneticPr fontId="23"/>
  </si>
  <si>
    <t>使用材料名(商品名)等</t>
    <rPh sb="0" eb="2">
      <t>シヨウ</t>
    </rPh>
    <rPh sb="2" eb="4">
      <t>ザイリョウ</t>
    </rPh>
    <rPh sb="4" eb="5">
      <t>メイ</t>
    </rPh>
    <rPh sb="6" eb="9">
      <t>ショウヒンメイ</t>
    </rPh>
    <rPh sb="10" eb="11">
      <t>ナド</t>
    </rPh>
    <phoneticPr fontId="23"/>
  </si>
  <si>
    <t>〇日</t>
    <rPh sb="1" eb="2">
      <t>ニチ</t>
    </rPh>
    <phoneticPr fontId="23"/>
  </si>
  <si>
    <t>外気空中・標準水中等</t>
    <rPh sb="0" eb="2">
      <t>ガイキ</t>
    </rPh>
    <rPh sb="2" eb="4">
      <t>クウチュウ</t>
    </rPh>
    <rPh sb="5" eb="7">
      <t>ヒョウジュン</t>
    </rPh>
    <rPh sb="7" eb="9">
      <t>スイチュウ</t>
    </rPh>
    <rPh sb="9" eb="10">
      <t>ナド</t>
    </rPh>
    <phoneticPr fontId="23"/>
  </si>
  <si>
    <t>接着強度試験 JSCE-E545</t>
    <rPh sb="0" eb="2">
      <t>セッチャク</t>
    </rPh>
    <rPh sb="2" eb="4">
      <t>キョウド</t>
    </rPh>
    <rPh sb="4" eb="6">
      <t>シケン</t>
    </rPh>
    <phoneticPr fontId="23"/>
  </si>
  <si>
    <t>責任者（上司の方または担当者様）</t>
    <rPh sb="0" eb="3">
      <t>セキニンシャ</t>
    </rPh>
    <rPh sb="4" eb="6">
      <t>ジョウシ</t>
    </rPh>
    <rPh sb="7" eb="8">
      <t>カタ</t>
    </rPh>
    <rPh sb="11" eb="14">
      <t>タントウシャ</t>
    </rPh>
    <rPh sb="14" eb="15">
      <t>サマ</t>
    </rPh>
    <phoneticPr fontId="29"/>
  </si>
  <si>
    <t>※JQAから配布されている場合は設定してください。</t>
    <rPh sb="6" eb="8">
      <t>ハイフ</t>
    </rPh>
    <rPh sb="13" eb="15">
      <t>バアイ</t>
    </rPh>
    <rPh sb="16" eb="18">
      <t>セッテイ</t>
    </rPh>
    <phoneticPr fontId="29"/>
  </si>
  <si>
    <t>※㈱や㈲は使用しないでください。</t>
  </si>
  <si>
    <t>※㈱や㈲は使用しないでください。</t>
    <rPh sb="5" eb="7">
      <t>シヨウ</t>
    </rPh>
    <phoneticPr fontId="29"/>
  </si>
  <si>
    <t>※株式会社などと会社名の間は全角空白を入れてください。</t>
    <rPh sb="1" eb="3">
      <t>カブシキ</t>
    </rPh>
    <rPh sb="3" eb="5">
      <t>カイシャ</t>
    </rPh>
    <rPh sb="8" eb="10">
      <t>カイシャ</t>
    </rPh>
    <rPh sb="10" eb="11">
      <t>ナ</t>
    </rPh>
    <rPh sb="12" eb="13">
      <t>アイダ</t>
    </rPh>
    <rPh sb="14" eb="16">
      <t>ゼンカク</t>
    </rPh>
    <rPh sb="16" eb="18">
      <t>クウハク</t>
    </rPh>
    <rPh sb="19" eb="20">
      <t>イ</t>
    </rPh>
    <phoneticPr fontId="29"/>
  </si>
  <si>
    <t>※必要に応じて修正してください。</t>
    <rPh sb="1" eb="3">
      <t>ヒツヨウ</t>
    </rPh>
    <rPh sb="4" eb="5">
      <t>オウ</t>
    </rPh>
    <rPh sb="7" eb="9">
      <t>シュウセイ</t>
    </rPh>
    <phoneticPr fontId="23"/>
  </si>
  <si>
    <t>※㈱や㈲は利用しないでください。</t>
    <rPh sb="5" eb="7">
      <t>リヨウ</t>
    </rPh>
    <phoneticPr fontId="29"/>
  </si>
  <si>
    <t>※画像の枚数ごとに300円追加となります。</t>
  </si>
  <si>
    <t>※成績書に添付する場合は、画像の枚数ごとに400円追加となります。</t>
  </si>
  <si>
    <t>※部数ごとに500円追加となります。</t>
    <rPh sb="1" eb="3">
      <t>ブスウ</t>
    </rPh>
    <phoneticPr fontId="29"/>
  </si>
  <si>
    <t>※必要な撮り方と枚数を修正してください。</t>
    <rPh sb="1" eb="3">
      <t>ヒツヨウ</t>
    </rPh>
    <rPh sb="4" eb="5">
      <t>ト</t>
    </rPh>
    <rPh sb="6" eb="7">
      <t>カタ</t>
    </rPh>
    <rPh sb="8" eb="10">
      <t>マイスウ</t>
    </rPh>
    <rPh sb="11" eb="13">
      <t>シュウセイ</t>
    </rPh>
    <phoneticPr fontId="29"/>
  </si>
  <si>
    <t>入力シート</t>
    <rPh sb="0" eb="2">
      <t>ニュウリョク</t>
    </rPh>
    <phoneticPr fontId="29"/>
  </si>
  <si>
    <t>※注意事項および記入例</t>
    <phoneticPr fontId="29"/>
  </si>
  <si>
    <t>白色のセルは必要に応じて記入してください。</t>
    <rPh sb="0" eb="2">
      <t>シロイロ</t>
    </rPh>
    <rPh sb="6" eb="8">
      <t>ヒツヨウ</t>
    </rPh>
    <rPh sb="9" eb="10">
      <t>オウ</t>
    </rPh>
    <rPh sb="12" eb="14">
      <t>キニュウ</t>
    </rPh>
    <phoneticPr fontId="29"/>
  </si>
  <si>
    <t>黄色のセルは必須事項です。</t>
    <phoneticPr fontId="29"/>
  </si>
  <si>
    <t>※JQAから配布されている場合は設定してください。</t>
    <rPh sb="6" eb="8">
      <t>ハイフ</t>
    </rPh>
    <rPh sb="13" eb="15">
      <t>バアイ</t>
    </rPh>
    <rPh sb="16" eb="18">
      <t>セッテイ</t>
    </rPh>
    <phoneticPr fontId="29"/>
  </si>
  <si>
    <t>◆当方で内容確認の結果、お引受できない場合があります。</t>
    <phoneticPr fontId="23"/>
  </si>
  <si>
    <t>円</t>
    <rPh sb="0" eb="1">
      <t>エン</t>
    </rPh>
    <phoneticPr fontId="23"/>
  </si>
  <si>
    <t>試験料</t>
    <rPh sb="0" eb="2">
      <t>シケン</t>
    </rPh>
    <rPh sb="2" eb="3">
      <t>リョウ</t>
    </rPh>
    <phoneticPr fontId="23"/>
  </si>
  <si>
    <t>◆裏面ご了承事項をご承諾の上、下記の内容をご確認し、ご捺印をしてお申し込みください。</t>
    <rPh sb="1" eb="3">
      <t>リメン</t>
    </rPh>
    <rPh sb="15" eb="17">
      <t>カキ</t>
    </rPh>
    <rPh sb="18" eb="20">
      <t>ナイヨウ</t>
    </rPh>
    <rPh sb="22" eb="24">
      <t>カクニン</t>
    </rPh>
    <rPh sb="33" eb="34">
      <t>モウ</t>
    </rPh>
    <rPh sb="35" eb="36">
      <t>コ</t>
    </rPh>
    <phoneticPr fontId="23"/>
  </si>
  <si>
    <t>２．試験成績書、供試品、請求書等の送付先が申込者と異なる場合は、送付先の住所、電話番号、担当者名等を通信欄にご記入ください。</t>
    <phoneticPr fontId="23"/>
  </si>
  <si>
    <t>※返却先が申込者住所と異なる場合は通信欄に記入してください。</t>
    <rPh sb="1" eb="3">
      <t>ヘンキャク</t>
    </rPh>
    <rPh sb="3" eb="4">
      <t>サキ</t>
    </rPh>
    <rPh sb="5" eb="7">
      <t>モウシコミ</t>
    </rPh>
    <rPh sb="14" eb="16">
      <t>バアイ</t>
    </rPh>
    <rPh sb="21" eb="23">
      <t>キニュウ</t>
    </rPh>
    <phoneticPr fontId="23"/>
  </si>
  <si>
    <t>使用した材料メーカー名を記入してください。</t>
    <rPh sb="0" eb="2">
      <t>シヨウ</t>
    </rPh>
    <rPh sb="4" eb="6">
      <t>ザイリョウ</t>
    </rPh>
    <rPh sb="10" eb="11">
      <t>メイ</t>
    </rPh>
    <phoneticPr fontId="23"/>
  </si>
  <si>
    <t>※表面被覆材の製造会社を記入してください。</t>
    <rPh sb="1" eb="3">
      <t>ヒョウメン</t>
    </rPh>
    <rPh sb="3" eb="5">
      <t>ヒフク</t>
    </rPh>
    <rPh sb="5" eb="6">
      <t>ザイ</t>
    </rPh>
    <rPh sb="7" eb="9">
      <t>セイゾウ</t>
    </rPh>
    <rPh sb="9" eb="11">
      <t>ガイシャ</t>
    </rPh>
    <phoneticPr fontId="23"/>
  </si>
  <si>
    <t>※表面被覆材の材料名を記入してください。</t>
    <rPh sb="1" eb="3">
      <t>ヒョウメン</t>
    </rPh>
    <rPh sb="3" eb="5">
      <t>ヒフク</t>
    </rPh>
    <rPh sb="5" eb="6">
      <t>ザイ</t>
    </rPh>
    <rPh sb="7" eb="10">
      <t>ザイリョウメイ</t>
    </rPh>
    <phoneticPr fontId="23"/>
  </si>
  <si>
    <t>※補強材の製造会社を記入してください。</t>
    <rPh sb="1" eb="3">
      <t>ホキョウ</t>
    </rPh>
    <rPh sb="3" eb="4">
      <t>ザイ</t>
    </rPh>
    <rPh sb="5" eb="7">
      <t>セイゾウ</t>
    </rPh>
    <rPh sb="7" eb="9">
      <t>ガイシャ</t>
    </rPh>
    <phoneticPr fontId="23"/>
  </si>
  <si>
    <t>※補強材の材料名を記入してください。</t>
    <rPh sb="1" eb="3">
      <t>ホキョウ</t>
    </rPh>
    <rPh sb="3" eb="4">
      <t>ザイ</t>
    </rPh>
    <rPh sb="5" eb="8">
      <t>ザイリョウメイ</t>
    </rPh>
    <phoneticPr fontId="23"/>
  </si>
  <si>
    <t>作製日を記入してください。</t>
    <rPh sb="0" eb="2">
      <t>サクセイ</t>
    </rPh>
    <rPh sb="2" eb="3">
      <t>ビ</t>
    </rPh>
    <phoneticPr fontId="23"/>
  </si>
  <si>
    <t>※断面修復材を施工した日を記入してください。</t>
    <rPh sb="1" eb="3">
      <t>ダンメン</t>
    </rPh>
    <rPh sb="3" eb="5">
      <t>シュウフク</t>
    </rPh>
    <rPh sb="5" eb="6">
      <t>ザイ</t>
    </rPh>
    <rPh sb="7" eb="9">
      <t>セコウ</t>
    </rPh>
    <rPh sb="11" eb="12">
      <t>ヒ</t>
    </rPh>
    <phoneticPr fontId="23"/>
  </si>
  <si>
    <t>※必要に応じて記入してください。</t>
    <rPh sb="1" eb="3">
      <t>ヒツヨウ</t>
    </rPh>
    <rPh sb="4" eb="5">
      <t>オウ</t>
    </rPh>
    <phoneticPr fontId="23"/>
  </si>
  <si>
    <t>使用材料を記入してください。</t>
    <rPh sb="0" eb="2">
      <t>シヨウ</t>
    </rPh>
    <rPh sb="2" eb="4">
      <t>ザイリョウ</t>
    </rPh>
    <phoneticPr fontId="23"/>
  </si>
  <si>
    <r>
      <rPr>
        <b/>
        <sz val="6"/>
        <rFont val="ＭＳ 明朝"/>
        <family val="1"/>
        <charset val="128"/>
      </rPr>
      <t xml:space="preserve">依頼試験をお申し込みされるお客さまへ
この試験は、お客さまが指定する適用規格、試験条件および試験方法等に基づき、当機構が実施するものです。
下記の事項をご確認の上、ご了承いただけましたら申込書をご提出ください。
</t>
    </r>
    <r>
      <rPr>
        <sz val="6"/>
        <rFont val="ＭＳ 明朝"/>
        <family val="1"/>
        <charset val="128"/>
      </rPr>
      <t xml:space="preserve">
（お申し込みについて）
1.(1)当機構は、お客さまに申込書をご提出いただいた後、納期を提示、あるいは必要に応じて見積書を発行いたします。納期あるいは見積書の内容をご了承いただけましたら、当機構まで供試品および資料（以下総称して「供試品等」という）をお持ちください。なお、納期および見積書に記載する料金等は、標準工程に基づくものであり、試験の進行状況によっては変更することがありますのであらかじめご了承ください。
(2)ご提出いただいた供試品等について、試験業務終了後に返却をご希望される場合は、お申し込み時にあらかじめお申し出ください。
(3)納期とは、持ち込みにおいては引き取り可能日であり、輸送業者使用の場合は、当機構発送日とします。
（お申し込みの取消等）
2.お客さまにおいて、以下の事項の一つにでも該当する場合、当機構の判断でお申し込みを受け付けないこと、また一旦受け付けたお申し込みを取り消すことがあります。
なお、原則として、一旦受け付けたお申し込みを取り消す場合、料金につきましてはそれまでの実費を請求させていただきます。
①お申し込みが、当機構において対応することが技術的に困難なものであった場合。
②お客さまが本了承事項12．に違反した場合。なお、この場合、当機構は、当該取消しによりお客さまが被った損害につき、一切の義務および責任を負わないものとし、また、当該取消しにより当機構に損害が生じたときは、お客さまはその損害を賠償するものとします。
③お客さまにおいて、資産、信用状態が悪化し、またはそのおそれがある場合。
④当機構が必要と判断する供試品等をご提出いただけない場合。
⑤その他お申し込みについて当機構が不適切と判断した場合。
（申し込み内容の変更）
3．申込書ご提出後、お客さまにおいてその内容の変更を希望される場合は､その旨を文書にて当機構にご提出ください。この場合、料金、納期等が変更となる場合があります。
また、当機構が試験の目的を達成するために試験内容の変更、追加等が必要と判断した場合、料金、納期等について改めて協議させていただきます。
（お申し込みの取り下げ）
4.お申し込みを取り下げる場合は､その旨を文書にて当機構にご提出ください。料金につきましては、それまでの実費を請求させていただきます。
（製造所等への立ち入り）
5.(1)実地調査が必要な場合は、当機構の職員が製造所等に立ち入り、必要な調査を実施いたします。
(2)実地調査を行う場合、当機構の職員が立ち入る可能性のある場所について、安全の確保および立ち入り禁止場所の指示を行っていただきますようお願いいたします。なお、専ら当機構の職員の不注意による場合を除き、当機構の職員が何らかの危害・損害を受けた場合には、当機構はお客さまに対してそれにより当機構が被った損害の賠償を求めることがあります。
（試験成績書）
6.(1)試験成績書には、必要に応じて次の①～④の内容を記載いたします。
①この試験は、申込者の依頼に基づく適用規格、試験条件および試験方法で、当機構が実施したものです。
②試験成績書は、提供された試験品（供試品）についてのみ、試験を実施した結果であり、同一の個々の販売用製品について適用されるものではありません。
③試験成績書の内容を、一般消費者向けの宣伝等の目的には利用することはできません。試験の内容または結果の公表、もしくは試験成績書の転載または一部分の複製を希望するときは、事前に当機構の承認を受けてください。
④その他当機構が必要と判断した事項。
(2)電子試験成績書（以下「電子成績書」という）を発行した場合において、発行した電子成績書の内容に修正が必要となったときは、当機構は、修正後の電子成績書（以下「新電子成績書」という）を発行します。当機構が新電子成績書を発行したときは、お客さまは、お客さまの責任において、修正前の電子成績書（以下「旧電子成績書」という）を譲渡または交付した利用者全てに旧電子成績書の利用停止、および新電子成績書を利用することを通知するものとします。
（損害賠償）
7. (1)当機構が、試験の履行に関し、当機構の責に帰すべき事由によりお客さまに損害を与えた場合、当機構はお客さまに対して直接的かつ現実的に生じた通常の損害（逸失利益、特別損害、間接利益を含まない。）についてのみ賠償するものとし、その上限額は、試験料金相当額とします。
(2)前項にかかわらず、以下の事項に該当する場合、当機構はその責を負わないものとします。
①天災地変、その他不可抗力により、試験業務の履行および試験成績書の発行ができなくなった場合、当機構はその責を負わないものとします。
②供試品等の輸送中に生じた損害については、当機構はその責を負わないものとします。なお、保険を掛ける場合の保険料は、お客さまのご負担となります。
（支払い方法）
8.当機構は、試験業務終了後、請求書を発行いたします。お客さまは、請求書受領後、30日以内に現金または小切手を当機構窓口にてお支払いいただくか、請求書に記載の指定銀行口座にお振り込みください。なお、銀行振り込みによる手数料は、お客さまのご負担となります。
（異議・苦情申し立て）
9.試験結果に関する異議または試験業務に関する苦情は、文書により当機構にお申し出ください。当機構において異議または苦情の内容を調査または審議し、当機構が必要であると判断した場合には、お客さまに対し文書で回答させていただきます。
（不適合事項の判明）
10.試験成績書発行後、試験の適用基準に関する不適合事項が判明した場合の製品および製造所等の改修、改善および修理等の費用はお客さまのご負担となります。
（機密保持）
11.当機構は、試験業務を遂行する上で知り得たお客さまの業務上の情報を、他に漏らさないことをお約束いたします。ただし、以下の場合には当機構の判断で第三者に開示することがございます。
①当機構がISO/IEC 17025等の審査を受ける際に審査機関に対し申込書等を審査資料として開示する場合。
②法令または官公署からの命令・要請等があった場合。
（反社会的勢力の排除）
12.(1)お客さまは、自己または自己の役員が、暴力団、暴力団員、暴力団準構成員、暴力団関係企業・団体、総会屋等その他これらに準ずる者（以下総称して「暴力団員等」という）および以下の事項のいずれか一つにも該当しないことを表明し、かつ将来にわたっても該当しないことを表明し、保証するものとします。
①暴力団員等が経営を支配していると認められる関係を有すること
②暴力団員等が経営に実質的に関与していると認められる関係を有すること
③自己､自社もしくは第三者の不正の利益を図る目的または第三者に損害を加える目的をもってする等、不当に暴力団員等を利用していると認められる関係を有すること
④暴力団員等に対して資金等を提供し、または便宜を供与する等の関与をしていると認められる関係を有すること
⑤役員または経営に実質的に関与している者が暴力団員等と社会的に非難されるべき関係を有すること
(2)お客さまは、自らまたは第三者を利用して、以下の事項のいずれか一つにでも該当する行為を行わないことを表明し、保証するものとします。
①暴力的な要求行為
②法的な責任を超えた不当な要求行為
③取引に関して、脅迫的な言動をし、または暴力を用いる行為
④風説を流布し、偽計を用いまたは威力を用いて当機構の信用を毀損し、または当機構の業務を妨害する行為
⑤その他前各号に準ずる行為
（個人情報の取り扱い）
13.お客さまの個人情報は、試験業務の実施に係る連絡、調整ならびに当機構が実施しております他の業務や新規業務の案内、市場調査およびそれら業務に係る各種情報の提供に限り利用させていただきます。
（その他）
14．本了承事項に記載のない事項または疑義が生じた事項については、お客さまと当機構で協議の上、解決にあたるものとします。</t>
    </r>
    <phoneticPr fontId="23"/>
  </si>
  <si>
    <t>※必要に応じて記入してください。</t>
  </si>
  <si>
    <t>収入区分：補修材料</t>
    <rPh sb="0" eb="2">
      <t>シュウニュウ</t>
    </rPh>
    <rPh sb="2" eb="4">
      <t>クブン</t>
    </rPh>
    <rPh sb="5" eb="7">
      <t>ホシュウ</t>
    </rPh>
    <rPh sb="7" eb="9">
      <t>ザイリョウ</t>
    </rPh>
    <phoneticPr fontId="23"/>
  </si>
  <si>
    <t>収入区分：補修材料</t>
    <rPh sb="5" eb="7">
      <t>ホシュウ</t>
    </rPh>
    <rPh sb="7" eb="9">
      <t>ザイリョウ</t>
    </rPh>
    <phoneticPr fontId="23"/>
  </si>
  <si>
    <t>収入区分：新規</t>
    <rPh sb="5" eb="7">
      <t>シンキ</t>
    </rPh>
    <phoneticPr fontId="23"/>
  </si>
  <si>
    <t>収入区分：一般試験</t>
    <rPh sb="5" eb="7">
      <t>イッパン</t>
    </rPh>
    <rPh sb="7" eb="9">
      <t>シケン</t>
    </rPh>
    <phoneticPr fontId="23"/>
  </si>
  <si>
    <t>収入区分：コンクリート試験</t>
    <rPh sb="11" eb="13">
      <t>シケン</t>
    </rPh>
    <phoneticPr fontId="23"/>
  </si>
  <si>
    <t>１．試験申し込みに際して、代表者の記名捺印が困難な場合は、業務上委任を受けている責任者の記名捺印でお申し込みください。</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</si>
</sst>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lt;=999]000;[&lt;=9999]000\-00;000\-0000"/>
    <numFmt numFmtId="177" formatCode="[&lt;=99999999]####\-####;\(00\)\ ####\-####"/>
    <numFmt numFmtId="178" formatCode="yyyy&quot;年&quot;m&quot;月&quot;d&quot;日&quot;;@"/>
    <numFmt numFmtId="179" formatCode="[$-F800]dddd\,\ mmmm\ dd\,\ yyyy"/>
    <numFmt numFmtId="180" formatCode="000\-000\-0000"/>
    <numFmt numFmtId="181" formatCode="000\-0000\-0000"/>
  </numFmts>
  <fonts count="68"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8"/>
      <color theme="1"/>
      <name val="ＭＳ 明朝"/>
      <family val="1"/>
      <charset val="128"/>
    </font>
    <font>
      <sz val="10"/>
      <color theme="1"/>
      <name val="ＭＳ 明朝"/>
      <family val="1"/>
      <charset val="128"/>
    </font>
    <font>
      <u/>
      <sz val="10"/>
      <color theme="1"/>
      <name val="ＭＳ 明朝"/>
      <family val="1"/>
      <charset val="128"/>
    </font>
    <font>
      <sz val="11"/>
      <color theme="1"/>
      <name val="ＭＳ 明朝"/>
      <family val="1"/>
      <charset val="128"/>
    </font>
    <font>
      <b/>
      <sz val="11"/>
      <color theme="1"/>
      <name val="ＭＳ 明朝"/>
      <family val="1"/>
      <charset val="128"/>
    </font>
    <font>
      <sz val="6"/>
      <name val="ＭＳ Ｐゴシック"/>
      <family val="2"/>
      <charset val="128"/>
      <scheme val="minor"/>
    </font>
    <font>
      <b/>
      <sz val="16"/>
      <color theme="1"/>
      <name val="ＭＳ 明朝"/>
      <family val="1"/>
      <charset val="128"/>
    </font>
    <font>
      <sz val="6"/>
      <color theme="1"/>
      <name val="ＭＳ 明朝"/>
      <family val="1"/>
      <charset val="128"/>
    </font>
    <font>
      <sz val="6"/>
      <color theme="1"/>
      <name val="ＭＳ Ｐゴシック"/>
      <family val="2"/>
      <charset val="128"/>
      <scheme val="minor"/>
    </font>
    <font>
      <sz val="10"/>
      <color theme="1"/>
      <name val="ＭＳ Ｐ明朝"/>
      <family val="1"/>
      <charset val="128"/>
    </font>
    <font>
      <sz val="12"/>
      <color theme="1"/>
      <name val="ＭＳ 明朝"/>
      <family val="1"/>
      <charset val="128"/>
    </font>
    <font>
      <sz val="6"/>
      <name val="ＭＳ Ｐゴシック"/>
      <family val="3"/>
      <charset val="128"/>
    </font>
    <font>
      <sz val="6"/>
      <name val="ＭＳ 明朝"/>
      <family val="1"/>
      <charset val="128"/>
    </font>
    <font>
      <sz val="11"/>
      <name val="ＭＳ Ｐ明朝"/>
      <family val="1"/>
      <charset val="128"/>
    </font>
    <font>
      <sz val="11"/>
      <name val="ＭＳ Ｐゴシック"/>
      <family val="3"/>
      <charset val="128"/>
    </font>
    <font>
      <b/>
      <sz val="8"/>
      <color rgb="FFFF0000"/>
      <name val="ＭＳ 明朝"/>
      <family val="1"/>
      <charset val="128"/>
    </font>
    <font>
      <b/>
      <sz val="16"/>
      <name val="ＭＳ Ｐゴシック"/>
      <family val="3"/>
      <charset val="128"/>
    </font>
    <font>
      <b/>
      <sz val="11"/>
      <name val="ＭＳ Ｐゴシック"/>
      <family val="3"/>
      <charset val="128"/>
    </font>
    <font>
      <b/>
      <sz val="11"/>
      <color rgb="FFFF0000"/>
      <name val="ＭＳ Ｐゴシック"/>
      <family val="3"/>
      <charset val="128"/>
    </font>
    <font>
      <sz val="11"/>
      <color indexed="17"/>
      <name val="ＭＳ Ｐゴシック"/>
      <family val="3"/>
      <charset val="128"/>
    </font>
    <font>
      <b/>
      <sz val="11"/>
      <name val="ＭＳ Ｐ明朝"/>
      <family val="1"/>
      <charset val="128"/>
    </font>
    <font>
      <b/>
      <sz val="18"/>
      <color rgb="FFFF0000"/>
      <name val="ＭＳ Ｐゴシック"/>
      <family val="3"/>
      <charset val="128"/>
    </font>
    <font>
      <b/>
      <sz val="11"/>
      <color theme="1"/>
      <name val="ＭＳ Ｐゴシック"/>
      <family val="3"/>
      <charset val="128"/>
    </font>
    <font>
      <b/>
      <sz val="14"/>
      <name val="ＭＳ Ｐゴシック"/>
      <family val="3"/>
      <charset val="128"/>
    </font>
    <font>
      <b/>
      <sz val="18"/>
      <color theme="1"/>
      <name val="ＭＳ Ｐゴシック"/>
      <family val="3"/>
      <charset val="128"/>
    </font>
    <font>
      <sz val="11"/>
      <color theme="1"/>
      <name val="ＭＳ Ｐ明朝"/>
      <family val="1"/>
      <charset val="128"/>
    </font>
    <font>
      <b/>
      <sz val="11"/>
      <color rgb="FFFF0000"/>
      <name val="ＭＳ Ｐ明朝"/>
      <family val="1"/>
      <charset val="128"/>
    </font>
    <font>
      <sz val="11"/>
      <color rgb="FFFF0000"/>
      <name val="ＭＳ Ｐ明朝"/>
      <family val="1"/>
      <charset val="128"/>
    </font>
    <font>
      <b/>
      <sz val="10"/>
      <color theme="1"/>
      <name val="ＭＳ Ｐゴシック"/>
      <family val="3"/>
      <charset val="128"/>
    </font>
    <font>
      <b/>
      <sz val="10"/>
      <name val="ＭＳ Ｐゴシック"/>
      <family val="3"/>
      <charset val="128"/>
    </font>
    <font>
      <u/>
      <sz val="11"/>
      <color theme="10"/>
      <name val="ＭＳ Ｐゴシック"/>
      <family val="3"/>
      <charset val="128"/>
    </font>
    <font>
      <b/>
      <sz val="9"/>
      <color theme="1"/>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scheme val="minor"/>
    </font>
    <font>
      <u/>
      <sz val="11"/>
      <color theme="10"/>
      <name val="ＭＳ Ｐゴシック"/>
      <family val="2"/>
      <charset val="128"/>
      <scheme val="minor"/>
    </font>
    <font>
      <sz val="10"/>
      <color theme="1"/>
      <name val="ＭＳ Ｐゴシック"/>
      <family val="2"/>
      <charset val="128"/>
      <scheme val="minor"/>
    </font>
    <font>
      <sz val="12"/>
      <color theme="1"/>
      <name val="ＭＳ Ｐゴシック"/>
      <family val="3"/>
      <charset val="128"/>
      <scheme val="minor"/>
    </font>
    <font>
      <sz val="11"/>
      <name val="ＭＳ 明朝"/>
      <family val="1"/>
      <charset val="128"/>
    </font>
    <font>
      <b/>
      <sz val="11"/>
      <name val="ＭＳ 明朝"/>
      <family val="1"/>
      <charset val="128"/>
    </font>
    <font>
      <sz val="8"/>
      <color theme="1"/>
      <name val="ＭＳ Ｐ明朝"/>
      <family val="1"/>
      <charset val="128"/>
    </font>
    <font>
      <sz val="8"/>
      <color indexed="10"/>
      <name val="ＭＳ Ｐ明朝"/>
      <family val="1"/>
      <charset val="128"/>
    </font>
    <font>
      <b/>
      <sz val="8"/>
      <color theme="1"/>
      <name val="ＭＳ 明朝"/>
      <family val="1"/>
      <charset val="128"/>
    </font>
    <font>
      <sz val="7"/>
      <color theme="1"/>
      <name val="ＭＳ 明朝"/>
      <family val="1"/>
      <charset val="128"/>
    </font>
    <font>
      <sz val="7"/>
      <color theme="1"/>
      <name val="ＭＳ Ｐゴシック"/>
      <family val="2"/>
      <charset val="128"/>
      <scheme val="minor"/>
    </font>
    <font>
      <sz val="11"/>
      <color rgb="FF000000"/>
      <name val="ＭＳ Ｐゴシック"/>
      <family val="3"/>
      <charset val="128"/>
      <scheme val="minor"/>
    </font>
    <font>
      <b/>
      <sz val="18"/>
      <name val="ＭＳ Ｐゴシック"/>
      <family val="3"/>
      <charset val="128"/>
    </font>
    <font>
      <sz val="10"/>
      <color rgb="FFFF0000"/>
      <name val="ＭＳ 明朝"/>
      <family val="1"/>
      <charset val="128"/>
    </font>
    <font>
      <b/>
      <sz val="6"/>
      <name val="ＭＳ 明朝"/>
      <family val="1"/>
      <charset val="128"/>
    </font>
    <font>
      <b/>
      <sz val="7"/>
      <name val="ＭＳ 明朝"/>
      <family val="1"/>
      <charset val="128"/>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42"/>
      </patternFill>
    </fill>
    <fill>
      <patternFill patternType="solid">
        <fgColor rgb="FFFFC00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rgb="FFFFFF99"/>
        <bgColor indexed="64"/>
      </patternFill>
    </fill>
    <fill>
      <patternFill patternType="solid">
        <fgColor theme="5"/>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2" tint="-0.499984740745262"/>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double">
        <color indexed="64"/>
      </top>
      <bottom/>
      <diagonal/>
    </border>
    <border>
      <left/>
      <right/>
      <top style="double">
        <color indexed="64"/>
      </top>
      <bottom style="thin">
        <color indexed="64"/>
      </bottom>
      <diagonal/>
    </border>
    <border>
      <left/>
      <right/>
      <top style="medium">
        <color theme="0" tint="-0.34998626667073579"/>
      </top>
      <bottom style="thin">
        <color theme="0" tint="-0.34998626667073579"/>
      </bottom>
      <diagonal/>
    </border>
    <border>
      <left/>
      <right/>
      <top style="medium">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34998626667073579"/>
      </top>
      <bottom/>
      <diagonal/>
    </border>
    <border>
      <left/>
      <right/>
      <top/>
      <bottom style="medium">
        <color theme="0" tint="-0.34998626667073579"/>
      </bottom>
      <diagonal/>
    </border>
    <border>
      <left/>
      <right/>
      <top style="thin">
        <color theme="0" tint="-0.34998626667073579"/>
      </top>
      <bottom style="medium">
        <color theme="0" tint="-0.34998626667073579"/>
      </bottom>
      <diagonal/>
    </border>
    <border>
      <left style="medium">
        <color indexed="64"/>
      </left>
      <right/>
      <top style="thin">
        <color indexed="64"/>
      </top>
      <bottom style="thin">
        <color indexed="64"/>
      </bottom>
      <diagonal/>
    </border>
    <border>
      <left/>
      <right style="medium">
        <color indexed="64"/>
      </right>
      <top style="double">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double">
        <color auto="1"/>
      </top>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auto="1"/>
      </bottom>
      <diagonal/>
    </border>
    <border>
      <left style="medium">
        <color auto="1"/>
      </left>
      <right/>
      <top/>
      <bottom style="double">
        <color indexed="64"/>
      </bottom>
      <diagonal/>
    </border>
    <border>
      <left/>
      <right style="medium">
        <color auto="1"/>
      </right>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double">
        <color indexed="64"/>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double">
        <color auto="1"/>
      </top>
      <bottom style="thin">
        <color auto="1"/>
      </bottom>
      <diagonal/>
    </border>
    <border>
      <left style="thin">
        <color auto="1"/>
      </left>
      <right style="medium">
        <color indexed="64"/>
      </right>
      <top style="double">
        <color auto="1"/>
      </top>
      <bottom style="thin">
        <color auto="1"/>
      </bottom>
      <diagonal/>
    </border>
    <border>
      <left style="medium">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style="medium">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theme="0" tint="-0.34998626667073579"/>
      </top>
      <bottom style="medium">
        <color theme="0" tint="-0.34998626667073579"/>
      </bottom>
      <diagonal/>
    </border>
  </borders>
  <cellStyleXfs count="47">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32" fillId="0" borderId="0"/>
    <xf numFmtId="0" fontId="32" fillId="0" borderId="0">
      <alignment vertical="center"/>
    </xf>
    <xf numFmtId="0" fontId="37" fillId="36" borderId="0" applyNumberFormat="0" applyBorder="0" applyAlignment="0" applyProtection="0">
      <alignment vertical="center"/>
    </xf>
    <xf numFmtId="0" fontId="48" fillId="0" borderId="0" applyNumberFormat="0" applyFill="0" applyBorder="0" applyAlignment="0" applyProtection="0">
      <alignment vertical="center"/>
    </xf>
    <xf numFmtId="0" fontId="53" fillId="0" borderId="0" applyNumberFormat="0" applyFill="0" applyBorder="0" applyAlignment="0" applyProtection="0">
      <alignment vertical="center"/>
    </xf>
  </cellStyleXfs>
  <cellXfs count="365">
    <xf numFmtId="0" fontId="0" fillId="0" borderId="0" xfId="0">
      <alignment vertical="center"/>
    </xf>
    <xf numFmtId="0" fontId="50" fillId="0" borderId="0" xfId="0" applyFont="1" applyAlignment="1">
      <alignment horizontal="center" vertical="center"/>
    </xf>
    <xf numFmtId="0" fontId="0" fillId="0" borderId="0" xfId="0" applyAlignment="1">
      <alignment horizontal="center" vertical="center"/>
    </xf>
    <xf numFmtId="0" fontId="52" fillId="0" borderId="0" xfId="0" applyFont="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xf numFmtId="0" fontId="0" fillId="0" borderId="34" xfId="0" applyBorder="1" applyAlignment="1">
      <alignment horizontal="center" vertical="center"/>
    </xf>
    <xf numFmtId="0" fontId="52" fillId="33" borderId="40" xfId="0" applyFont="1" applyFill="1" applyBorder="1" applyAlignment="1">
      <alignment horizontal="center" vertical="center"/>
    </xf>
    <xf numFmtId="0" fontId="0" fillId="34" borderId="23"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0" fillId="34" borderId="34" xfId="0" applyFill="1" applyBorder="1" applyAlignment="1">
      <alignment horizontal="center" vertical="center"/>
    </xf>
    <xf numFmtId="0" fontId="21" fillId="0" borderId="0" xfId="0" applyFont="1">
      <alignment vertical="center"/>
    </xf>
    <xf numFmtId="0" fontId="33" fillId="0" borderId="0" xfId="0" applyFont="1">
      <alignment vertical="center"/>
    </xf>
    <xf numFmtId="0" fontId="21" fillId="0" borderId="20" xfId="0" applyFont="1" applyBorder="1" applyAlignment="1">
      <alignment horizontal="left" vertical="center"/>
    </xf>
    <xf numFmtId="0" fontId="21" fillId="0" borderId="11" xfId="0" applyFont="1" applyBorder="1" applyAlignment="1">
      <alignment horizontal="left" vertical="center"/>
    </xf>
    <xf numFmtId="0" fontId="22" fillId="0" borderId="20" xfId="0" applyFont="1" applyBorder="1" applyAlignment="1">
      <alignment horizontal="left" vertical="center"/>
    </xf>
    <xf numFmtId="0" fontId="22" fillId="0" borderId="11" xfId="0" applyFont="1" applyBorder="1" applyAlignment="1">
      <alignment horizontal="left" vertical="center"/>
    </xf>
    <xf numFmtId="0" fontId="21" fillId="0" borderId="0" xfId="0" applyFont="1" applyAlignment="1">
      <alignment horizontal="left" vertical="center"/>
    </xf>
    <xf numFmtId="0" fontId="27" fillId="0" borderId="0" xfId="0" applyFont="1" applyAlignment="1">
      <alignment horizontal="left" vertical="top" wrapText="1"/>
    </xf>
    <xf numFmtId="0" fontId="28" fillId="0" borderId="0" xfId="0" applyFont="1" applyAlignment="1">
      <alignment horizontal="center" vertical="center"/>
    </xf>
    <xf numFmtId="0" fontId="19" fillId="0" borderId="0" xfId="0" applyFont="1" applyAlignment="1">
      <alignment horizontal="right" vertical="center" wrapText="1"/>
    </xf>
    <xf numFmtId="0" fontId="26" fillId="0" borderId="0" xfId="0" applyFont="1">
      <alignment vertical="center"/>
    </xf>
    <xf numFmtId="0" fontId="30" fillId="0" borderId="0" xfId="0" applyFont="1" applyAlignment="1">
      <alignment vertical="top" wrapText="1"/>
    </xf>
    <xf numFmtId="0" fontId="30" fillId="0" borderId="0" xfId="0" applyFont="1" applyAlignment="1">
      <alignment vertical="top"/>
    </xf>
    <xf numFmtId="0" fontId="26" fillId="0" borderId="0" xfId="0" applyFont="1" applyAlignment="1">
      <alignment horizontal="left" vertical="center"/>
    </xf>
    <xf numFmtId="0" fontId="30" fillId="0" borderId="0" xfId="0" applyFont="1" applyAlignment="1">
      <alignment vertical="center" wrapText="1"/>
    </xf>
    <xf numFmtId="0" fontId="30" fillId="0" borderId="0" xfId="0" applyFont="1">
      <alignment vertical="center"/>
    </xf>
    <xf numFmtId="0" fontId="30" fillId="0" borderId="0" xfId="0" applyFont="1" applyAlignment="1"/>
    <xf numFmtId="0" fontId="52" fillId="33" borderId="51" xfId="0" applyFont="1" applyFill="1" applyBorder="1" applyAlignment="1">
      <alignment horizontal="center" vertical="center"/>
    </xf>
    <xf numFmtId="0" fontId="52" fillId="33" borderId="50" xfId="0" applyFont="1" applyFill="1" applyBorder="1" applyAlignment="1">
      <alignment horizontal="center" vertical="center"/>
    </xf>
    <xf numFmtId="0" fontId="52" fillId="33" borderId="52" xfId="0" applyFont="1" applyFill="1" applyBorder="1" applyAlignment="1">
      <alignment horizontal="center" vertical="center"/>
    </xf>
    <xf numFmtId="0" fontId="32" fillId="0" borderId="0" xfId="43" applyAlignment="1">
      <alignment horizontal="left" vertical="center"/>
    </xf>
    <xf numFmtId="0" fontId="32" fillId="38" borderId="0" xfId="43" applyFill="1" applyAlignment="1">
      <alignment horizontal="left" vertical="center"/>
    </xf>
    <xf numFmtId="0" fontId="34" fillId="0" borderId="0" xfId="43" applyFont="1" applyAlignment="1">
      <alignment horizontal="left" vertical="center"/>
    </xf>
    <xf numFmtId="0" fontId="31" fillId="38" borderId="0" xfId="42" applyFont="1" applyFill="1" applyAlignment="1">
      <alignment horizontal="left" vertical="center"/>
    </xf>
    <xf numFmtId="0" fontId="38" fillId="38" borderId="0" xfId="42" applyFont="1" applyFill="1" applyAlignment="1">
      <alignment horizontal="left" vertical="center"/>
    </xf>
    <xf numFmtId="0" fontId="38" fillId="0" borderId="0" xfId="42" applyFont="1" applyAlignment="1">
      <alignment horizontal="left" vertical="center"/>
    </xf>
    <xf numFmtId="0" fontId="31" fillId="0" borderId="0" xfId="42" applyFont="1" applyAlignment="1">
      <alignment horizontal="left" vertical="center"/>
    </xf>
    <xf numFmtId="0" fontId="39" fillId="0" borderId="0" xfId="43" applyFont="1" applyAlignment="1">
      <alignment horizontal="left" vertical="center"/>
    </xf>
    <xf numFmtId="0" fontId="40" fillId="0" borderId="0" xfId="43" applyFont="1" applyAlignment="1">
      <alignment horizontal="left" vertical="center"/>
    </xf>
    <xf numFmtId="0" fontId="42" fillId="38" borderId="0" xfId="43" applyFont="1" applyFill="1" applyAlignment="1">
      <alignment horizontal="left" vertical="center"/>
    </xf>
    <xf numFmtId="0" fontId="40" fillId="39" borderId="25" xfId="43" applyFont="1" applyFill="1" applyBorder="1" applyAlignment="1">
      <alignment horizontal="left" vertical="center"/>
    </xf>
    <xf numFmtId="0" fontId="35" fillId="38" borderId="0" xfId="43" applyFont="1" applyFill="1" applyAlignment="1">
      <alignment horizontal="left" vertical="center"/>
    </xf>
    <xf numFmtId="0" fontId="40" fillId="39" borderId="27" xfId="43" applyFont="1" applyFill="1" applyBorder="1" applyAlignment="1">
      <alignment horizontal="left" vertical="center"/>
    </xf>
    <xf numFmtId="0" fontId="43" fillId="38" borderId="0" xfId="42" applyFont="1" applyFill="1" applyAlignment="1">
      <alignment horizontal="left" vertical="center"/>
    </xf>
    <xf numFmtId="0" fontId="44" fillId="38" borderId="0" xfId="42" applyFont="1" applyFill="1" applyAlignment="1">
      <alignment horizontal="left" vertical="center"/>
    </xf>
    <xf numFmtId="0" fontId="45" fillId="38" borderId="0" xfId="42" applyFont="1" applyFill="1" applyAlignment="1">
      <alignment horizontal="left" vertical="center"/>
    </xf>
    <xf numFmtId="0" fontId="45" fillId="0" borderId="0" xfId="42" applyFont="1" applyAlignment="1">
      <alignment horizontal="left" vertical="center"/>
    </xf>
    <xf numFmtId="0" fontId="44" fillId="0" borderId="0" xfId="42" applyFont="1" applyAlignment="1">
      <alignment horizontal="left" vertical="center"/>
    </xf>
    <xf numFmtId="0" fontId="46" fillId="39" borderId="27" xfId="43" applyFont="1" applyFill="1" applyBorder="1" applyAlignment="1">
      <alignment horizontal="left" vertical="center"/>
    </xf>
    <xf numFmtId="0" fontId="49" fillId="39" borderId="27" xfId="43" applyFont="1" applyFill="1" applyBorder="1" applyAlignment="1">
      <alignment horizontal="left" vertical="center"/>
    </xf>
    <xf numFmtId="0" fontId="40" fillId="39" borderId="31" xfId="43" applyFont="1" applyFill="1" applyBorder="1" applyAlignment="1">
      <alignment horizontal="left" vertical="center"/>
    </xf>
    <xf numFmtId="0" fontId="35" fillId="0" borderId="30" xfId="43" applyFont="1" applyBorder="1" applyAlignment="1">
      <alignment horizontal="left" vertical="center"/>
    </xf>
    <xf numFmtId="0" fontId="32" fillId="0" borderId="27" xfId="43" applyBorder="1" applyAlignment="1">
      <alignment horizontal="left" vertical="center"/>
    </xf>
    <xf numFmtId="178" fontId="32" fillId="0" borderId="0" xfId="43" applyNumberFormat="1" applyAlignment="1">
      <alignment horizontal="left" vertical="center"/>
    </xf>
    <xf numFmtId="0" fontId="40" fillId="39" borderId="27" xfId="43" applyFont="1" applyFill="1" applyBorder="1" applyAlignment="1">
      <alignment horizontal="left" vertical="center" shrinkToFit="1"/>
    </xf>
    <xf numFmtId="0" fontId="35" fillId="0" borderId="0" xfId="43" applyFont="1" applyAlignment="1">
      <alignment horizontal="left" vertical="center"/>
    </xf>
    <xf numFmtId="0" fontId="35" fillId="0" borderId="28" xfId="43" applyFont="1" applyBorder="1" applyAlignment="1">
      <alignment horizontal="left" vertical="center"/>
    </xf>
    <xf numFmtId="0" fontId="35" fillId="39" borderId="25" xfId="43" applyFont="1" applyFill="1" applyBorder="1" applyAlignment="1">
      <alignment horizontal="left" vertical="center"/>
    </xf>
    <xf numFmtId="0" fontId="51" fillId="38" borderId="0" xfId="43" applyFont="1" applyFill="1" applyAlignment="1">
      <alignment horizontal="left" vertical="center"/>
    </xf>
    <xf numFmtId="0" fontId="40" fillId="38" borderId="0" xfId="43" applyFont="1" applyFill="1" applyAlignment="1">
      <alignment horizontal="left" vertical="center"/>
    </xf>
    <xf numFmtId="0" fontId="35" fillId="39" borderId="31" xfId="43" applyFont="1" applyFill="1" applyBorder="1"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xf>
    <xf numFmtId="0" fontId="35" fillId="39" borderId="27" xfId="43" applyFont="1" applyFill="1" applyBorder="1" applyAlignment="1">
      <alignment horizontal="left" vertical="center" wrapText="1"/>
    </xf>
    <xf numFmtId="0" fontId="32" fillId="33" borderId="0" xfId="43" applyFill="1" applyAlignment="1">
      <alignment horizontal="left" vertical="center"/>
    </xf>
    <xf numFmtId="0" fontId="32" fillId="34" borderId="27" xfId="43" applyFill="1" applyBorder="1" applyAlignment="1">
      <alignment horizontal="left" vertical="center"/>
    </xf>
    <xf numFmtId="0" fontId="35" fillId="39" borderId="29" xfId="43" applyFont="1" applyFill="1" applyBorder="1" applyAlignment="1">
      <alignment horizontal="left" vertical="center" wrapText="1"/>
    </xf>
    <xf numFmtId="0" fontId="32" fillId="38" borderId="0" xfId="43" applyFill="1" applyAlignment="1">
      <alignment horizontal="left" vertical="top" wrapText="1"/>
    </xf>
    <xf numFmtId="0" fontId="32" fillId="35" borderId="0" xfId="43" applyFill="1" applyAlignment="1">
      <alignment horizontal="left" vertical="center"/>
    </xf>
    <xf numFmtId="0" fontId="32" fillId="37" borderId="0" xfId="43" applyFill="1" applyAlignment="1">
      <alignment horizontal="left" vertical="center"/>
    </xf>
    <xf numFmtId="0" fontId="32" fillId="41" borderId="0" xfId="43" applyFill="1" applyAlignment="1">
      <alignment horizontal="left" vertical="center"/>
    </xf>
    <xf numFmtId="0" fontId="32" fillId="42" borderId="0" xfId="43" applyFill="1" applyAlignment="1">
      <alignment horizontal="left" vertical="center"/>
    </xf>
    <xf numFmtId="0" fontId="32" fillId="43" borderId="0" xfId="43" applyFill="1" applyAlignment="1">
      <alignment horizontal="left" vertical="center"/>
    </xf>
    <xf numFmtId="0" fontId="19" fillId="0" borderId="10" xfId="0" applyFont="1" applyBorder="1" applyAlignment="1">
      <alignment vertical="center" shrinkToFit="1"/>
    </xf>
    <xf numFmtId="0" fontId="19" fillId="0" borderId="24" xfId="0" applyFont="1" applyBorder="1" applyAlignment="1">
      <alignment vertical="center" shrinkToFit="1"/>
    </xf>
    <xf numFmtId="0" fontId="19" fillId="0" borderId="11" xfId="0" applyFont="1" applyBorder="1" applyAlignment="1">
      <alignment vertical="center" shrinkToFit="1"/>
    </xf>
    <xf numFmtId="0" fontId="19" fillId="0" borderId="10" xfId="0" applyFont="1" applyBorder="1" applyAlignment="1">
      <alignment horizontal="center" vertical="center" shrinkToFit="1"/>
    </xf>
    <xf numFmtId="0" fontId="19" fillId="0" borderId="18" xfId="0" applyFont="1" applyBorder="1" applyAlignment="1">
      <alignment horizontal="left" vertical="center" shrinkToFit="1"/>
    </xf>
    <xf numFmtId="0" fontId="52" fillId="40" borderId="34" xfId="0" applyFont="1" applyFill="1" applyBorder="1" applyAlignment="1">
      <alignment horizontal="center" vertical="center"/>
    </xf>
    <xf numFmtId="0" fontId="50" fillId="0" borderId="27" xfId="43" applyFont="1" applyBorder="1" applyAlignment="1">
      <alignment horizontal="left" vertical="center"/>
    </xf>
    <xf numFmtId="0" fontId="50" fillId="0" borderId="28" xfId="43" applyFont="1" applyBorder="1" applyAlignment="1">
      <alignment horizontal="left" vertical="center"/>
    </xf>
    <xf numFmtId="0" fontId="50" fillId="34" borderId="31" xfId="43" applyFont="1" applyFill="1" applyBorder="1">
      <alignment vertical="center"/>
    </xf>
    <xf numFmtId="0" fontId="55" fillId="0" borderId="28" xfId="43" applyFont="1" applyBorder="1" applyAlignment="1">
      <alignment horizontal="left" vertical="center"/>
    </xf>
    <xf numFmtId="0" fontId="50" fillId="44" borderId="27" xfId="43" applyFont="1" applyFill="1" applyBorder="1" applyProtection="1">
      <alignment vertical="center"/>
      <protection locked="0"/>
    </xf>
    <xf numFmtId="0" fontId="0" fillId="33" borderId="0" xfId="0" applyFill="1" applyAlignment="1">
      <alignment vertical="center" wrapText="1"/>
    </xf>
    <xf numFmtId="0" fontId="0" fillId="33" borderId="10" xfId="0" applyFill="1" applyBorder="1" applyAlignment="1">
      <alignment vertical="center" wrapText="1"/>
    </xf>
    <xf numFmtId="0" fontId="0" fillId="33" borderId="12" xfId="0" applyFill="1" applyBorder="1" applyAlignment="1">
      <alignment vertical="center" wrapText="1"/>
    </xf>
    <xf numFmtId="0" fontId="32" fillId="38" borderId="12" xfId="43" applyFill="1" applyBorder="1" applyAlignment="1">
      <alignment horizontal="center" vertical="center"/>
    </xf>
    <xf numFmtId="0" fontId="0" fillId="33" borderId="56" xfId="0" applyFill="1" applyBorder="1" applyAlignment="1">
      <alignment vertical="center" wrapText="1"/>
    </xf>
    <xf numFmtId="0" fontId="0" fillId="33" borderId="57" xfId="0" applyFill="1" applyBorder="1" applyAlignment="1">
      <alignment vertical="center" wrapText="1"/>
    </xf>
    <xf numFmtId="0" fontId="52" fillId="33" borderId="0" xfId="0" applyFont="1" applyFill="1" applyAlignment="1">
      <alignment horizontal="right" vertical="center"/>
    </xf>
    <xf numFmtId="0" fontId="50" fillId="34" borderId="23" xfId="0" applyFont="1" applyFill="1" applyBorder="1" applyAlignment="1">
      <alignment horizontal="center" vertical="center"/>
    </xf>
    <xf numFmtId="0" fontId="50" fillId="34" borderId="0" xfId="0" applyFont="1" applyFill="1" applyAlignment="1">
      <alignment horizontal="center" vertical="center"/>
    </xf>
    <xf numFmtId="0" fontId="0" fillId="33" borderId="59" xfId="0" applyFill="1" applyBorder="1" applyAlignment="1">
      <alignment vertical="center" wrapText="1"/>
    </xf>
    <xf numFmtId="0" fontId="0" fillId="0" borderId="40" xfId="0" applyBorder="1" applyAlignment="1">
      <alignment vertical="center" wrapText="1"/>
    </xf>
    <xf numFmtId="0" fontId="0" fillId="0" borderId="0" xfId="0" applyAlignment="1">
      <alignment horizontal="center" vertical="center" wrapText="1"/>
    </xf>
    <xf numFmtId="0" fontId="0" fillId="0" borderId="42" xfId="0" applyBorder="1" applyAlignment="1">
      <alignment vertical="center" wrapText="1"/>
    </xf>
    <xf numFmtId="0" fontId="0" fillId="0" borderId="23" xfId="0" applyBorder="1" applyAlignment="1">
      <alignment horizontal="center" vertical="center" wrapText="1"/>
    </xf>
    <xf numFmtId="0" fontId="52" fillId="33" borderId="51" xfId="0" applyFont="1" applyFill="1" applyBorder="1" applyAlignment="1">
      <alignment horizontal="right" vertical="center"/>
    </xf>
    <xf numFmtId="0" fontId="52" fillId="33" borderId="50" xfId="0" applyFont="1" applyFill="1" applyBorder="1" applyAlignment="1">
      <alignment horizontal="right" vertical="center"/>
    </xf>
    <xf numFmtId="0" fontId="0" fillId="0" borderId="12" xfId="0" applyBorder="1" applyAlignment="1" applyProtection="1">
      <alignment horizontal="center" vertical="center"/>
      <protection locked="0"/>
    </xf>
    <xf numFmtId="0" fontId="0" fillId="0" borderId="12" xfId="0" applyBorder="1" applyAlignment="1">
      <alignment horizontal="center" vertical="center"/>
    </xf>
    <xf numFmtId="0" fontId="0" fillId="0" borderId="49" xfId="0" applyBorder="1" applyAlignment="1">
      <alignment horizontal="center" vertical="center"/>
    </xf>
    <xf numFmtId="0" fontId="0" fillId="0" borderId="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64" xfId="0" applyBorder="1" applyAlignment="1">
      <alignment horizontal="center" vertical="center"/>
    </xf>
    <xf numFmtId="0" fontId="0" fillId="0" borderId="65" xfId="0" applyBorder="1" applyAlignment="1">
      <alignment horizontal="center" vertical="center"/>
    </xf>
    <xf numFmtId="0" fontId="50" fillId="0" borderId="66" xfId="0" applyFont="1" applyBorder="1" applyAlignment="1">
      <alignment horizontal="center" vertical="center"/>
    </xf>
    <xf numFmtId="0" fontId="50" fillId="0" borderId="67" xfId="0" applyFont="1" applyBorder="1" applyAlignment="1">
      <alignment horizontal="center" vertical="center"/>
    </xf>
    <xf numFmtId="0" fontId="50" fillId="0" borderId="68" xfId="0" applyFont="1" applyBorder="1" applyAlignment="1">
      <alignment horizontal="center" vertical="center"/>
    </xf>
    <xf numFmtId="0" fontId="50" fillId="0" borderId="49" xfId="0" applyFont="1" applyBorder="1" applyAlignment="1">
      <alignment horizontal="center" vertical="center"/>
    </xf>
    <xf numFmtId="0" fontId="50" fillId="0" borderId="57" xfId="0" applyFont="1"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57" xfId="0" applyBorder="1" applyAlignment="1">
      <alignment horizontal="center" vertical="center"/>
    </xf>
    <xf numFmtId="0" fontId="0" fillId="0" borderId="66" xfId="0" applyBorder="1" applyAlignment="1">
      <alignment horizontal="center" vertical="center"/>
    </xf>
    <xf numFmtId="0" fontId="0" fillId="0" borderId="53" xfId="0" applyBorder="1" applyAlignment="1">
      <alignment horizontal="center" vertical="center"/>
    </xf>
    <xf numFmtId="0" fontId="0" fillId="34" borderId="66" xfId="0" applyFill="1" applyBorder="1" applyAlignment="1">
      <alignment horizontal="centerContinuous" vertical="center"/>
    </xf>
    <xf numFmtId="0" fontId="0" fillId="34" borderId="53" xfId="0" applyFill="1" applyBorder="1" applyAlignment="1">
      <alignment horizontal="centerContinuous" vertical="center"/>
    </xf>
    <xf numFmtId="0" fontId="0" fillId="34" borderId="67" xfId="0" applyFill="1" applyBorder="1" applyAlignment="1">
      <alignment horizontal="centerContinuous" vertical="center"/>
    </xf>
    <xf numFmtId="0" fontId="0" fillId="34" borderId="68" xfId="0" applyFill="1" applyBorder="1" applyAlignment="1">
      <alignment horizontal="centerContinuous" vertical="center"/>
    </xf>
    <xf numFmtId="0" fontId="0" fillId="34" borderId="12" xfId="0" applyFill="1" applyBorder="1" applyAlignment="1">
      <alignment horizontal="centerContinuous" vertical="center"/>
    </xf>
    <xf numFmtId="0" fontId="0" fillId="34" borderId="49" xfId="0" applyFill="1" applyBorder="1" applyAlignment="1">
      <alignment horizontal="centerContinuous" vertical="center"/>
    </xf>
    <xf numFmtId="0" fontId="0" fillId="34" borderId="32" xfId="0" applyFill="1" applyBorder="1">
      <alignment vertical="center"/>
    </xf>
    <xf numFmtId="0" fontId="0" fillId="34" borderId="11" xfId="0" applyFill="1" applyBorder="1">
      <alignment vertical="center"/>
    </xf>
    <xf numFmtId="0" fontId="0" fillId="34" borderId="48" xfId="0" applyFill="1" applyBorder="1">
      <alignment vertical="center"/>
    </xf>
    <xf numFmtId="0" fontId="0" fillId="34" borderId="69" xfId="0" applyFill="1" applyBorder="1">
      <alignment vertical="center"/>
    </xf>
    <xf numFmtId="0" fontId="0" fillId="34" borderId="61" xfId="0" applyFill="1" applyBorder="1">
      <alignment vertical="center"/>
    </xf>
    <xf numFmtId="0" fontId="0" fillId="34" borderId="58" xfId="0" applyFill="1" applyBorder="1">
      <alignment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55" xfId="0" applyBorder="1" applyAlignment="1">
      <alignment horizontal="center" vertical="center"/>
    </xf>
    <xf numFmtId="0" fontId="0" fillId="0" borderId="74" xfId="0" applyBorder="1" applyAlignment="1">
      <alignment horizontal="center" vertical="center"/>
    </xf>
    <xf numFmtId="0" fontId="0" fillId="34" borderId="41" xfId="0" applyFill="1" applyBorder="1" applyAlignment="1">
      <alignment horizontal="center" vertical="center"/>
    </xf>
    <xf numFmtId="0" fontId="0" fillId="34" borderId="35" xfId="0" applyFill="1" applyBorder="1" applyAlignment="1">
      <alignment horizontal="center" vertical="center"/>
    </xf>
    <xf numFmtId="0" fontId="0" fillId="34" borderId="36" xfId="0" applyFill="1" applyBorder="1" applyAlignment="1">
      <alignment horizontal="center" vertical="center"/>
    </xf>
    <xf numFmtId="0" fontId="0" fillId="0" borderId="41" xfId="0" applyBorder="1" applyAlignment="1">
      <alignment horizontal="center" vertical="center" wrapText="1"/>
    </xf>
    <xf numFmtId="0" fontId="0" fillId="0" borderId="35" xfId="0" applyBorder="1" applyAlignment="1">
      <alignment horizontal="center" vertical="center" wrapText="1"/>
    </xf>
    <xf numFmtId="0" fontId="50" fillId="34" borderId="35" xfId="0" applyFont="1" applyFill="1" applyBorder="1" applyAlignment="1">
      <alignment horizontal="center" vertical="center"/>
    </xf>
    <xf numFmtId="0" fontId="19" fillId="0" borderId="14" xfId="0" applyFont="1" applyBorder="1" applyAlignment="1">
      <alignment vertical="center" shrinkToFit="1"/>
    </xf>
    <xf numFmtId="0" fontId="19" fillId="0" borderId="0" xfId="0" applyFont="1" applyAlignment="1">
      <alignmen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54" fillId="0" borderId="0" xfId="0" applyFont="1" applyAlignment="1">
      <alignment vertical="center" shrinkToFit="1"/>
    </xf>
    <xf numFmtId="0" fontId="19" fillId="0" borderId="17" xfId="0" applyFont="1" applyBorder="1" applyAlignment="1">
      <alignment horizontal="left" vertical="center" shrinkToFit="1"/>
    </xf>
    <xf numFmtId="0" fontId="54" fillId="0" borderId="16" xfId="0" applyFont="1" applyBorder="1" applyAlignment="1">
      <alignment vertical="center" shrinkToFit="1"/>
    </xf>
    <xf numFmtId="0" fontId="21" fillId="0" borderId="15"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21" fillId="0" borderId="18" xfId="0" applyFont="1" applyBorder="1" applyAlignment="1">
      <alignment horizontal="center" vertical="top"/>
    </xf>
    <xf numFmtId="0" fontId="0" fillId="0" borderId="15" xfId="0" applyBorder="1">
      <alignment vertical="center"/>
    </xf>
    <xf numFmtId="0" fontId="24" fillId="0" borderId="0" xfId="0" applyFont="1">
      <alignment vertical="center"/>
    </xf>
    <xf numFmtId="0" fontId="0" fillId="0" borderId="83" xfId="0" applyBorder="1" applyAlignment="1" applyProtection="1">
      <alignment horizontal="center" vertical="center"/>
      <protection locked="0"/>
    </xf>
    <xf numFmtId="0" fontId="0" fillId="0" borderId="54" xfId="0" applyBorder="1" applyAlignment="1">
      <alignment horizontal="center" vertical="center"/>
    </xf>
    <xf numFmtId="0" fontId="0" fillId="0" borderId="81" xfId="0" applyBorder="1" applyAlignment="1">
      <alignment horizontal="center" vertical="center"/>
    </xf>
    <xf numFmtId="0" fontId="52" fillId="33" borderId="12" xfId="0" applyFont="1" applyFill="1" applyBorder="1" applyAlignment="1" applyProtection="1">
      <alignment horizontal="right" vertical="center"/>
      <protection locked="0"/>
    </xf>
    <xf numFmtId="0" fontId="52" fillId="33" borderId="12" xfId="0" applyFont="1" applyFill="1" applyBorder="1" applyAlignment="1">
      <alignment horizontal="right" vertical="center"/>
    </xf>
    <xf numFmtId="0" fontId="0" fillId="33" borderId="68" xfId="0" applyFill="1" applyBorder="1" applyAlignment="1">
      <alignment vertical="center" wrapText="1"/>
    </xf>
    <xf numFmtId="0" fontId="0" fillId="33" borderId="64" xfId="0" applyFill="1" applyBorder="1" applyAlignment="1">
      <alignment vertical="center" wrapText="1"/>
    </xf>
    <xf numFmtId="0" fontId="52" fillId="33" borderId="64" xfId="0" applyFont="1" applyFill="1" applyBorder="1" applyAlignment="1" applyProtection="1">
      <alignment horizontal="right" vertical="center"/>
      <protection locked="0"/>
    </xf>
    <xf numFmtId="0" fontId="0" fillId="0" borderId="56" xfId="0" applyBorder="1" applyAlignment="1">
      <alignment horizontal="center" vertical="center"/>
    </xf>
    <xf numFmtId="0" fontId="56" fillId="0" borderId="0" xfId="42" applyFont="1"/>
    <xf numFmtId="0" fontId="57" fillId="0" borderId="0" xfId="42" applyFont="1"/>
    <xf numFmtId="0" fontId="19" fillId="0" borderId="0" xfId="0" applyFont="1" applyAlignment="1">
      <alignment horizontal="left" vertical="top" wrapText="1"/>
    </xf>
    <xf numFmtId="0" fontId="19" fillId="0" borderId="0" xfId="0" applyFont="1" applyAlignment="1">
      <alignment horizontal="center" vertical="top" wrapText="1"/>
    </xf>
    <xf numFmtId="0" fontId="58" fillId="0" borderId="0" xfId="0" applyFont="1" applyAlignment="1">
      <alignment horizontal="center" vertical="center"/>
    </xf>
    <xf numFmtId="0" fontId="31" fillId="0" borderId="0" xfId="0" applyFont="1">
      <alignment vertical="center"/>
    </xf>
    <xf numFmtId="0" fontId="59" fillId="0" borderId="0" xfId="0" applyFont="1" applyAlignment="1">
      <alignment horizontal="center" vertical="center"/>
    </xf>
    <xf numFmtId="0" fontId="0" fillId="0" borderId="0" xfId="0" applyAlignment="1"/>
    <xf numFmtId="0" fontId="56" fillId="0" borderId="0" xfId="0" applyFont="1">
      <alignment vertical="center"/>
    </xf>
    <xf numFmtId="0" fontId="56" fillId="0" borderId="0" xfId="0" applyFont="1" applyAlignment="1"/>
    <xf numFmtId="0" fontId="56" fillId="0" borderId="0" xfId="0" applyFont="1" applyAlignment="1">
      <alignment vertical="top"/>
    </xf>
    <xf numFmtId="0" fontId="0" fillId="0" borderId="7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32" fillId="0" borderId="87" xfId="43" applyBorder="1" applyAlignment="1">
      <alignment horizontal="left" vertical="center"/>
    </xf>
    <xf numFmtId="0" fontId="50" fillId="0" borderId="87" xfId="43" applyFont="1" applyBorder="1" applyAlignment="1">
      <alignment horizontal="left" vertical="center"/>
    </xf>
    <xf numFmtId="0" fontId="62" fillId="0" borderId="0" xfId="0" applyFont="1" applyAlignment="1">
      <alignment horizontal="left" vertical="center" wrapText="1"/>
    </xf>
    <xf numFmtId="0" fontId="63" fillId="0" borderId="12" xfId="0" applyFont="1" applyBorder="1" applyAlignment="1">
      <alignment horizontal="center" vertical="center"/>
    </xf>
    <xf numFmtId="0" fontId="63" fillId="0" borderId="49" xfId="0" applyFont="1" applyBorder="1" applyAlignment="1">
      <alignment horizontal="center" vertical="center"/>
    </xf>
    <xf numFmtId="0" fontId="63" fillId="0" borderId="81" xfId="0" applyFont="1" applyBorder="1" applyAlignment="1">
      <alignment horizontal="center" vertical="center"/>
    </xf>
    <xf numFmtId="0" fontId="63" fillId="0" borderId="65" xfId="0" applyFont="1" applyBorder="1" applyAlignment="1">
      <alignment horizontal="center" vertical="center"/>
    </xf>
    <xf numFmtId="0" fontId="50" fillId="45" borderId="60" xfId="0" applyFont="1" applyFill="1" applyBorder="1" applyAlignment="1" applyProtection="1">
      <alignment horizontal="right" vertical="center"/>
      <protection locked="0"/>
    </xf>
    <xf numFmtId="0" fontId="50" fillId="46" borderId="75" xfId="0" applyFont="1" applyFill="1" applyBorder="1" applyAlignment="1" applyProtection="1">
      <alignment horizontal="right" vertical="center"/>
      <protection locked="0"/>
    </xf>
    <xf numFmtId="0" fontId="50" fillId="46" borderId="60" xfId="0" applyFont="1" applyFill="1" applyBorder="1" applyAlignment="1" applyProtection="1">
      <alignment horizontal="right" vertical="center"/>
      <protection locked="0"/>
    </xf>
    <xf numFmtId="0" fontId="50" fillId="47" borderId="60" xfId="0" applyFont="1" applyFill="1" applyBorder="1" applyAlignment="1" applyProtection="1">
      <alignment horizontal="right" vertical="center"/>
      <protection locked="0"/>
    </xf>
    <xf numFmtId="0" fontId="50" fillId="48" borderId="60" xfId="0" applyFont="1" applyFill="1" applyBorder="1" applyAlignment="1" applyProtection="1">
      <alignment horizontal="right" vertical="center"/>
      <protection locked="0"/>
    </xf>
    <xf numFmtId="0" fontId="50" fillId="49" borderId="60" xfId="0" applyFont="1" applyFill="1" applyBorder="1" applyAlignment="1" applyProtection="1">
      <alignment horizontal="right" vertical="center"/>
      <protection locked="0"/>
    </xf>
    <xf numFmtId="0" fontId="50" fillId="50" borderId="60" xfId="0" applyFont="1" applyFill="1" applyBorder="1" applyAlignment="1" applyProtection="1">
      <alignment horizontal="right" vertical="center"/>
      <protection locked="0"/>
    </xf>
    <xf numFmtId="0" fontId="50" fillId="51" borderId="60" xfId="0" applyFont="1" applyFill="1" applyBorder="1" applyAlignment="1" applyProtection="1">
      <alignment horizontal="right" vertical="center"/>
      <protection locked="0"/>
    </xf>
    <xf numFmtId="0" fontId="50" fillId="52" borderId="82" xfId="0" applyFont="1" applyFill="1" applyBorder="1" applyAlignment="1" applyProtection="1">
      <alignment horizontal="right" vertical="center"/>
      <protection locked="0"/>
    </xf>
    <xf numFmtId="0" fontId="50" fillId="35" borderId="12" xfId="0" applyFont="1" applyFill="1" applyBorder="1" applyAlignment="1" applyProtection="1">
      <alignment horizontal="right" vertical="center"/>
      <protection locked="0"/>
    </xf>
    <xf numFmtId="0" fontId="50" fillId="35" borderId="82" xfId="0" applyFont="1" applyFill="1" applyBorder="1" applyAlignment="1" applyProtection="1">
      <alignment horizontal="right" vertical="center"/>
      <protection locked="0"/>
    </xf>
    <xf numFmtId="0" fontId="64" fillId="38" borderId="0" xfId="43" applyFont="1" applyFill="1" applyAlignment="1">
      <alignment horizontal="left" vertical="center"/>
    </xf>
    <xf numFmtId="1" fontId="25" fillId="0" borderId="22" xfId="0" applyNumberFormat="1" applyFont="1" applyBorder="1">
      <alignment vertical="center"/>
    </xf>
    <xf numFmtId="1" fontId="21" fillId="0" borderId="22" xfId="0" applyNumberFormat="1" applyFont="1" applyBorder="1" applyAlignment="1"/>
    <xf numFmtId="0" fontId="21" fillId="0" borderId="11" xfId="0" applyFont="1" applyBorder="1">
      <alignment vertical="center"/>
    </xf>
    <xf numFmtId="1" fontId="21" fillId="0" borderId="21" xfId="0" applyNumberFormat="1" applyFont="1" applyBorder="1">
      <alignment vertical="center"/>
    </xf>
    <xf numFmtId="0" fontId="65" fillId="0" borderId="0" xfId="0" applyFont="1">
      <alignment vertical="center"/>
    </xf>
    <xf numFmtId="0" fontId="32" fillId="0" borderId="79" xfId="43" applyBorder="1" applyAlignment="1">
      <alignment horizontal="center" vertical="center"/>
    </xf>
    <xf numFmtId="0" fontId="32" fillId="0" borderId="80" xfId="43" applyBorder="1" applyAlignment="1">
      <alignment horizontal="center" vertical="center"/>
    </xf>
    <xf numFmtId="0" fontId="32" fillId="38" borderId="0" xfId="43" applyFill="1" applyAlignment="1">
      <alignment horizontal="left" vertical="center" wrapText="1"/>
    </xf>
    <xf numFmtId="0" fontId="32" fillId="0" borderId="0" xfId="43"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wrapText="1"/>
    </xf>
    <xf numFmtId="0" fontId="35" fillId="39" borderId="31" xfId="43" applyFont="1" applyFill="1" applyBorder="1" applyAlignment="1">
      <alignment horizontal="left" vertical="center" wrapText="1"/>
    </xf>
    <xf numFmtId="0" fontId="50" fillId="0" borderId="25" xfId="0" applyFont="1" applyBorder="1" applyAlignment="1" applyProtection="1">
      <alignment horizontal="left" vertical="center"/>
      <protection locked="0"/>
    </xf>
    <xf numFmtId="0" fontId="50" fillId="0" borderId="27" xfId="0" applyFont="1" applyBorder="1" applyAlignment="1" applyProtection="1">
      <alignment horizontal="left" vertical="center"/>
      <protection locked="0"/>
    </xf>
    <xf numFmtId="0" fontId="50" fillId="0" borderId="31" xfId="0" applyFont="1" applyBorder="1" applyAlignment="1" applyProtection="1">
      <alignment horizontal="left" vertical="center"/>
      <protection locked="0"/>
    </xf>
    <xf numFmtId="181" fontId="50" fillId="44" borderId="27" xfId="43" applyNumberFormat="1" applyFont="1" applyFill="1" applyBorder="1" applyAlignment="1" applyProtection="1">
      <alignment horizontal="left" vertical="center"/>
      <protection locked="0"/>
    </xf>
    <xf numFmtId="0" fontId="50" fillId="44" borderId="26" xfId="43" applyFont="1" applyFill="1" applyBorder="1" applyAlignment="1" applyProtection="1">
      <alignment horizontal="left" vertical="center"/>
      <protection locked="0"/>
    </xf>
    <xf numFmtId="0" fontId="50" fillId="0" borderId="27" xfId="43" applyFont="1" applyBorder="1" applyAlignment="1" applyProtection="1">
      <alignment horizontal="left" vertical="center"/>
      <protection locked="0"/>
    </xf>
    <xf numFmtId="179" fontId="50" fillId="44" borderId="25" xfId="43" applyNumberFormat="1" applyFont="1" applyFill="1" applyBorder="1" applyAlignment="1" applyProtection="1">
      <alignment horizontal="left" vertical="center"/>
      <protection locked="0"/>
    </xf>
    <xf numFmtId="0" fontId="50" fillId="34" borderId="31" xfId="43" applyFont="1" applyFill="1" applyBorder="1" applyAlignment="1">
      <alignment horizontal="center" vertical="center"/>
    </xf>
    <xf numFmtId="0" fontId="50" fillId="34" borderId="27" xfId="43" applyFont="1" applyFill="1" applyBorder="1" applyAlignment="1" applyProtection="1">
      <alignment horizontal="center" vertical="center"/>
      <protection locked="0"/>
    </xf>
    <xf numFmtId="0" fontId="50" fillId="44" borderId="25" xfId="43" applyFont="1" applyFill="1" applyBorder="1" applyAlignment="1" applyProtection="1">
      <alignment horizontal="left" vertical="center"/>
      <protection locked="0"/>
    </xf>
    <xf numFmtId="0" fontId="50" fillId="44" borderId="27" xfId="43" applyFont="1" applyFill="1" applyBorder="1" applyAlignment="1" applyProtection="1">
      <alignment horizontal="left" vertical="center"/>
      <protection locked="0"/>
    </xf>
    <xf numFmtId="0" fontId="50" fillId="44" borderId="27" xfId="43" applyFont="1" applyFill="1" applyBorder="1" applyAlignment="1">
      <alignment horizontal="left" vertical="center"/>
    </xf>
    <xf numFmtId="0" fontId="41" fillId="0" borderId="0" xfId="43" applyFont="1" applyAlignment="1">
      <alignment horizontal="left" vertical="center"/>
    </xf>
    <xf numFmtId="0" fontId="39" fillId="0" borderId="0" xfId="43" applyFont="1" applyAlignment="1">
      <alignment horizontal="left" vertical="center"/>
    </xf>
    <xf numFmtId="0" fontId="35" fillId="0" borderId="25" xfId="43" applyFont="1" applyBorder="1" applyAlignment="1">
      <alignment horizontal="center" vertical="center"/>
    </xf>
    <xf numFmtId="0" fontId="35" fillId="0" borderId="27" xfId="43" applyFont="1" applyBorder="1" applyAlignment="1">
      <alignment horizontal="center" vertical="center"/>
    </xf>
    <xf numFmtId="0" fontId="35" fillId="0" borderId="31" xfId="43" applyFont="1" applyBorder="1" applyAlignment="1">
      <alignment horizontal="center" vertical="center"/>
    </xf>
    <xf numFmtId="0" fontId="50" fillId="0" borderId="25" xfId="43" applyFont="1" applyBorder="1" applyAlignment="1" applyProtection="1">
      <alignment horizontal="left" vertical="center"/>
      <protection locked="0"/>
    </xf>
    <xf numFmtId="176" fontId="50" fillId="44" borderId="27" xfId="43" applyNumberFormat="1" applyFont="1" applyFill="1" applyBorder="1" applyAlignment="1" applyProtection="1">
      <alignment horizontal="left" vertical="center"/>
      <protection locked="0"/>
    </xf>
    <xf numFmtId="0" fontId="50" fillId="44" borderId="27" xfId="6" applyNumberFormat="1" applyFont="1" applyFill="1" applyBorder="1" applyAlignment="1" applyProtection="1">
      <alignment horizontal="left" vertical="center"/>
      <protection locked="0"/>
    </xf>
    <xf numFmtId="0" fontId="50" fillId="44" borderId="31" xfId="6" applyNumberFormat="1" applyFont="1" applyFill="1" applyBorder="1" applyAlignment="1" applyProtection="1">
      <alignment horizontal="left" vertical="center"/>
      <protection locked="0"/>
    </xf>
    <xf numFmtId="180" fontId="50" fillId="44" borderId="27" xfId="43" applyNumberFormat="1" applyFont="1" applyFill="1" applyBorder="1" applyAlignment="1" applyProtection="1">
      <alignment horizontal="left" vertical="center"/>
      <protection locked="0"/>
    </xf>
    <xf numFmtId="179" fontId="50" fillId="44" borderId="27" xfId="43" applyNumberFormat="1" applyFont="1" applyFill="1" applyBorder="1" applyAlignment="1" applyProtection="1">
      <alignment horizontal="left" vertical="center"/>
      <protection locked="0"/>
    </xf>
    <xf numFmtId="0" fontId="50" fillId="44" borderId="27" xfId="43" applyFont="1" applyFill="1" applyBorder="1" applyAlignment="1" applyProtection="1">
      <alignment horizontal="left" vertical="center" shrinkToFit="1"/>
      <protection locked="0"/>
    </xf>
    <xf numFmtId="0" fontId="50" fillId="0" borderId="31" xfId="46" applyNumberFormat="1" applyFont="1" applyFill="1" applyBorder="1" applyAlignment="1" applyProtection="1">
      <alignment horizontal="left" vertical="center"/>
      <protection locked="0"/>
    </xf>
    <xf numFmtId="0" fontId="50" fillId="0" borderId="31" xfId="43" applyFont="1" applyBorder="1" applyAlignment="1" applyProtection="1">
      <alignment horizontal="left" vertical="center"/>
      <protection locked="0"/>
    </xf>
    <xf numFmtId="180" fontId="50" fillId="0" borderId="27" xfId="43" applyNumberFormat="1" applyFont="1" applyBorder="1" applyAlignment="1" applyProtection="1">
      <alignment horizontal="left" vertical="center"/>
      <protection locked="0"/>
    </xf>
    <xf numFmtId="0" fontId="50" fillId="0" borderId="27" xfId="43" applyFont="1" applyBorder="1" applyAlignment="1" applyProtection="1">
      <alignment horizontal="left" vertical="center" shrinkToFit="1"/>
      <protection locked="0"/>
    </xf>
    <xf numFmtId="0" fontId="50" fillId="0" borderId="27" xfId="43" applyFont="1" applyBorder="1" applyAlignment="1">
      <alignment horizontal="left" vertical="center"/>
    </xf>
    <xf numFmtId="177" fontId="50" fillId="0" borderId="27" xfId="43" applyNumberFormat="1" applyFont="1" applyBorder="1" applyAlignment="1" applyProtection="1">
      <alignment horizontal="left" vertical="center"/>
      <protection locked="0"/>
    </xf>
    <xf numFmtId="0" fontId="53" fillId="44" borderId="27" xfId="46" applyNumberFormat="1" applyFill="1" applyBorder="1" applyAlignment="1" applyProtection="1">
      <alignment horizontal="left" vertical="center"/>
      <protection locked="0"/>
    </xf>
    <xf numFmtId="0" fontId="36" fillId="0" borderId="25" xfId="43" applyFont="1" applyBorder="1" applyAlignment="1">
      <alignment horizontal="left" vertical="center" wrapText="1"/>
    </xf>
    <xf numFmtId="0" fontId="35" fillId="0" borderId="27" xfId="43" applyFont="1" applyBorder="1" applyAlignment="1">
      <alignment horizontal="left" vertical="center"/>
    </xf>
    <xf numFmtId="0" fontId="35" fillId="0" borderId="29" xfId="43" applyFont="1" applyBorder="1" applyAlignment="1">
      <alignment horizontal="left" vertical="center"/>
    </xf>
    <xf numFmtId="0" fontId="35" fillId="0" borderId="31" xfId="43" applyFont="1" applyBorder="1" applyAlignment="1">
      <alignment horizontal="left" vertical="center"/>
    </xf>
    <xf numFmtId="0" fontId="53" fillId="0" borderId="31" xfId="46" applyNumberFormat="1" applyFill="1" applyBorder="1" applyAlignment="1" applyProtection="1">
      <alignment horizontal="left" vertical="center"/>
      <protection locked="0"/>
    </xf>
    <xf numFmtId="0" fontId="55" fillId="44" borderId="27" xfId="43" applyFont="1" applyFill="1" applyBorder="1" applyAlignment="1" applyProtection="1">
      <alignment horizontal="left" vertical="center"/>
      <protection locked="0"/>
    </xf>
    <xf numFmtId="0" fontId="50" fillId="44" borderId="31" xfId="43" applyFont="1" applyFill="1" applyBorder="1" applyAlignment="1" applyProtection="1">
      <alignment horizontal="left" vertical="center"/>
      <protection locked="0"/>
    </xf>
    <xf numFmtId="0" fontId="35" fillId="0" borderId="26" xfId="43" applyFont="1" applyBorder="1" applyAlignment="1">
      <alignment horizontal="center" vertical="center" wrapText="1"/>
    </xf>
    <xf numFmtId="0" fontId="35" fillId="0" borderId="0" xfId="43" applyFont="1" applyAlignment="1">
      <alignment horizontal="center" vertical="center" wrapText="1"/>
    </xf>
    <xf numFmtId="0" fontId="35" fillId="0" borderId="30" xfId="43" applyFont="1" applyBorder="1" applyAlignment="1">
      <alignment horizontal="center" vertical="center" wrapText="1"/>
    </xf>
    <xf numFmtId="0" fontId="50" fillId="44" borderId="28" xfId="43" applyFont="1" applyFill="1" applyBorder="1" applyAlignment="1" applyProtection="1">
      <alignment horizontal="left" vertical="center"/>
      <protection locked="0"/>
    </xf>
    <xf numFmtId="0" fontId="35" fillId="0" borderId="25" xfId="43" applyFont="1" applyBorder="1" applyAlignment="1">
      <alignment horizontal="left" vertical="center" wrapText="1"/>
    </xf>
    <xf numFmtId="0" fontId="35" fillId="0" borderId="26" xfId="43" applyFont="1" applyBorder="1" applyAlignment="1">
      <alignment horizontal="left" vertical="center" wrapText="1"/>
    </xf>
    <xf numFmtId="0" fontId="35" fillId="0" borderId="30" xfId="43" applyFont="1" applyBorder="1" applyAlignment="1">
      <alignment horizontal="left" vertical="center" wrapText="1"/>
    </xf>
    <xf numFmtId="56" fontId="55" fillId="44" borderId="31" xfId="43" applyNumberFormat="1" applyFont="1" applyFill="1" applyBorder="1" applyAlignment="1" applyProtection="1">
      <alignment horizontal="left" vertical="center"/>
      <protection locked="0"/>
    </xf>
    <xf numFmtId="0" fontId="55" fillId="44" borderId="31" xfId="43" applyFont="1" applyFill="1" applyBorder="1" applyAlignment="1" applyProtection="1">
      <alignment horizontal="left" vertical="center"/>
      <protection locked="0"/>
    </xf>
    <xf numFmtId="0" fontId="35" fillId="0" borderId="26" xfId="43" applyFont="1" applyBorder="1" applyAlignment="1">
      <alignment horizontal="left" vertical="center"/>
    </xf>
    <xf numFmtId="0" fontId="35" fillId="0" borderId="0" xfId="43" applyFont="1" applyAlignment="1">
      <alignment horizontal="left" vertical="center"/>
    </xf>
    <xf numFmtId="0" fontId="0" fillId="0" borderId="0" xfId="0" applyAlignment="1">
      <alignment horizontal="left" vertical="center"/>
    </xf>
    <xf numFmtId="0" fontId="0" fillId="0" borderId="30" xfId="0" applyBorder="1" applyAlignment="1">
      <alignment horizontal="left" vertical="center"/>
    </xf>
    <xf numFmtId="0" fontId="35" fillId="0" borderId="30" xfId="43" applyFont="1" applyBorder="1" applyAlignment="1">
      <alignment horizontal="left" vertical="center"/>
    </xf>
    <xf numFmtId="0" fontId="35" fillId="0" borderId="28" xfId="43" applyFont="1" applyBorder="1" applyAlignment="1">
      <alignment horizontal="left" vertical="center" wrapText="1"/>
    </xf>
    <xf numFmtId="0" fontId="50" fillId="44" borderId="27" xfId="46" applyNumberFormat="1" applyFont="1" applyFill="1" applyBorder="1" applyAlignment="1" applyProtection="1">
      <alignment horizontal="left" vertical="center"/>
      <protection locked="0"/>
    </xf>
    <xf numFmtId="0" fontId="19" fillId="0" borderId="15" xfId="0" applyFont="1" applyBorder="1" applyAlignment="1">
      <alignment horizontal="center" vertical="center" shrinkToFit="1"/>
    </xf>
    <xf numFmtId="0" fontId="19" fillId="0" borderId="0" xfId="0" applyFont="1" applyAlignment="1">
      <alignment horizontal="center" vertical="center" shrinkToFit="1"/>
    </xf>
    <xf numFmtId="0" fontId="19" fillId="0" borderId="77" xfId="0" applyFont="1" applyBorder="1" applyAlignment="1">
      <alignment horizontal="right" vertical="center" shrinkToFit="1"/>
    </xf>
    <xf numFmtId="0" fontId="19" fillId="0" borderId="50" xfId="0" applyFont="1" applyBorder="1" applyAlignment="1">
      <alignment horizontal="right" vertical="center" shrinkToFit="1"/>
    </xf>
    <xf numFmtId="0" fontId="19" fillId="0" borderId="0" xfId="0" applyFont="1" applyAlignment="1">
      <alignment horizontal="right" vertical="center" shrinkToFit="1"/>
    </xf>
    <xf numFmtId="176" fontId="19" fillId="33" borderId="18" xfId="0" applyNumberFormat="1" applyFont="1" applyFill="1" applyBorder="1" applyAlignment="1">
      <alignment horizontal="left" vertical="center" shrinkToFit="1"/>
    </xf>
    <xf numFmtId="0" fontId="19" fillId="0" borderId="10" xfId="0" applyFont="1" applyBorder="1" applyAlignment="1">
      <alignment horizontal="right" vertical="center" shrinkToFit="1"/>
    </xf>
    <xf numFmtId="0" fontId="19" fillId="33" borderId="10" xfId="0" applyFont="1" applyFill="1" applyBorder="1" applyAlignment="1">
      <alignment horizontal="left" vertical="center" shrinkToFit="1"/>
    </xf>
    <xf numFmtId="0" fontId="19" fillId="33" borderId="10" xfId="0" applyFont="1" applyFill="1" applyBorder="1" applyAlignment="1">
      <alignment horizontal="center" vertical="center" wrapText="1" shrinkToFit="1"/>
    </xf>
    <xf numFmtId="0" fontId="19" fillId="33" borderId="14" xfId="0" applyFont="1" applyFill="1" applyBorder="1" applyAlignment="1">
      <alignment horizontal="center" vertical="center" wrapText="1" shrinkToFit="1"/>
    </xf>
    <xf numFmtId="0" fontId="19" fillId="33" borderId="50" xfId="0" applyFont="1" applyFill="1" applyBorder="1" applyAlignment="1">
      <alignment horizontal="center" vertical="center" wrapText="1" shrinkToFit="1"/>
    </xf>
    <xf numFmtId="0" fontId="19" fillId="33" borderId="78" xfId="0" applyFont="1" applyFill="1" applyBorder="1" applyAlignment="1">
      <alignment horizontal="center" vertical="center" wrapText="1" shrinkToFit="1"/>
    </xf>
    <xf numFmtId="0" fontId="19" fillId="0" borderId="0" xfId="0" applyFont="1" applyAlignment="1">
      <alignment horizontal="right" vertical="center" wrapText="1" shrinkToFit="1"/>
    </xf>
    <xf numFmtId="0" fontId="19" fillId="0" borderId="0" xfId="0" applyFont="1" applyAlignment="1">
      <alignment horizontal="left" vertical="center" shrinkToFit="1"/>
    </xf>
    <xf numFmtId="0" fontId="19" fillId="33" borderId="11" xfId="0" applyFont="1" applyFill="1" applyBorder="1" applyAlignment="1">
      <alignment horizontal="center" vertical="center" shrinkToFit="1"/>
    </xf>
    <xf numFmtId="0" fontId="19" fillId="33" borderId="21" xfId="0" applyFont="1" applyFill="1" applyBorder="1" applyAlignment="1">
      <alignment horizontal="center" vertical="center" shrinkToFit="1"/>
    </xf>
    <xf numFmtId="0" fontId="19" fillId="33" borderId="50" xfId="0" applyFont="1" applyFill="1" applyBorder="1" applyAlignment="1">
      <alignment horizontal="left" vertical="center" shrinkToFit="1"/>
    </xf>
    <xf numFmtId="0" fontId="54" fillId="0" borderId="50" xfId="0" applyFont="1" applyBorder="1" applyAlignment="1">
      <alignment horizontal="right" vertical="center" shrinkToFit="1"/>
    </xf>
    <xf numFmtId="0" fontId="20" fillId="0" borderId="15" xfId="0" applyFont="1" applyBorder="1" applyAlignment="1">
      <alignment horizontal="center" vertical="center" shrinkToFit="1"/>
    </xf>
    <xf numFmtId="0" fontId="19" fillId="33" borderId="18" xfId="0" applyFont="1" applyFill="1" applyBorder="1" applyAlignment="1">
      <alignment horizontal="left" vertical="center" shrinkToFit="1"/>
    </xf>
    <xf numFmtId="0" fontId="19" fillId="0" borderId="15" xfId="0" applyFont="1" applyBorder="1" applyAlignment="1">
      <alignment horizontal="right" vertical="center" shrinkToFit="1"/>
    </xf>
    <xf numFmtId="0" fontId="24" fillId="0" borderId="0" xfId="0" applyFont="1" applyAlignment="1">
      <alignment horizontal="left" vertical="center"/>
    </xf>
    <xf numFmtId="0" fontId="21" fillId="0" borderId="0" xfId="0" applyFont="1" applyAlignment="1">
      <alignment horizontal="center" vertical="center"/>
    </xf>
    <xf numFmtId="0" fontId="18" fillId="0" borderId="0" xfId="0" applyFont="1" applyAlignment="1">
      <alignment horizontal="left" vertical="center"/>
    </xf>
    <xf numFmtId="0" fontId="0" fillId="0" borderId="0" xfId="0" applyAlignment="1">
      <alignment horizontal="right" vertical="center"/>
    </xf>
    <xf numFmtId="0" fontId="19" fillId="0" borderId="13" xfId="0" applyFont="1" applyBorder="1" applyAlignment="1">
      <alignment horizontal="left" vertical="center" shrinkToFit="1"/>
    </xf>
    <xf numFmtId="0" fontId="19" fillId="0" borderId="10" xfId="0" applyFont="1" applyBorder="1" applyAlignment="1">
      <alignment horizontal="left" vertical="center" shrinkToFit="1"/>
    </xf>
    <xf numFmtId="0" fontId="19" fillId="0" borderId="13"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17"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19" xfId="0" applyFont="1" applyBorder="1" applyAlignment="1">
      <alignment horizontal="center" vertical="center" shrinkToFit="1"/>
    </xf>
    <xf numFmtId="0" fontId="19" fillId="0" borderId="20" xfId="0" applyFont="1" applyBorder="1" applyAlignment="1">
      <alignment horizontal="center" vertical="center" shrinkToFit="1"/>
    </xf>
    <xf numFmtId="0" fontId="19" fillId="0" borderId="11" xfId="0" applyFont="1" applyBorder="1" applyAlignment="1">
      <alignment horizontal="center" vertical="center" shrinkToFit="1"/>
    </xf>
    <xf numFmtId="0" fontId="19" fillId="33" borderId="20" xfId="0" applyFont="1" applyFill="1" applyBorder="1" applyAlignment="1">
      <alignment horizontal="center" vertical="center" shrinkToFit="1"/>
    </xf>
    <xf numFmtId="0" fontId="19" fillId="0" borderId="46" xfId="0" applyFont="1" applyBorder="1" applyAlignment="1">
      <alignment horizontal="center" vertical="center" shrinkToFit="1"/>
    </xf>
    <xf numFmtId="0" fontId="19" fillId="0" borderId="24" xfId="0" applyFont="1" applyBorder="1" applyAlignment="1">
      <alignment horizontal="center" vertical="center" shrinkToFit="1"/>
    </xf>
    <xf numFmtId="0" fontId="19" fillId="33" borderId="11" xfId="0" applyFont="1" applyFill="1" applyBorder="1" applyAlignment="1">
      <alignment horizontal="left" vertical="center" shrinkToFit="1"/>
    </xf>
    <xf numFmtId="0" fontId="19" fillId="33" borderId="21" xfId="0" applyFont="1" applyFill="1" applyBorder="1" applyAlignment="1">
      <alignment horizontal="left" vertical="center" shrinkToFit="1"/>
    </xf>
    <xf numFmtId="0" fontId="19" fillId="0" borderId="12" xfId="0" applyFont="1" applyBorder="1" applyAlignment="1">
      <alignment horizontal="center" vertical="center" shrinkToFit="1"/>
    </xf>
    <xf numFmtId="0" fontId="19" fillId="33" borderId="24" xfId="0" applyFont="1" applyFill="1" applyBorder="1" applyAlignment="1">
      <alignment horizontal="left" vertical="center" shrinkToFit="1"/>
    </xf>
    <xf numFmtId="0" fontId="19" fillId="33" borderId="47" xfId="0" applyFont="1" applyFill="1" applyBorder="1" applyAlignment="1">
      <alignment horizontal="left" vertical="center" shrinkToFit="1"/>
    </xf>
    <xf numFmtId="179" fontId="19" fillId="33" borderId="11" xfId="0" applyNumberFormat="1" applyFont="1" applyFill="1" applyBorder="1" applyAlignment="1">
      <alignment horizontal="left" vertical="center" shrinkToFit="1"/>
    </xf>
    <xf numFmtId="179" fontId="19" fillId="33" borderId="21" xfId="0" applyNumberFormat="1" applyFont="1" applyFill="1" applyBorder="1" applyAlignment="1">
      <alignment horizontal="left" vertical="center" shrinkToFit="1"/>
    </xf>
    <xf numFmtId="0" fontId="19" fillId="33" borderId="14" xfId="0" applyFont="1" applyFill="1" applyBorder="1" applyAlignment="1">
      <alignment horizontal="left" vertical="center" shrinkToFit="1"/>
    </xf>
    <xf numFmtId="0" fontId="19" fillId="0" borderId="47" xfId="0" applyFont="1" applyBorder="1" applyAlignment="1">
      <alignment horizontal="center" vertical="center" shrinkToFit="1"/>
    </xf>
    <xf numFmtId="0" fontId="19" fillId="0" borderId="16" xfId="0" applyFont="1" applyBorder="1" applyAlignment="1">
      <alignment horizontal="center" vertical="center" shrinkToFit="1"/>
    </xf>
    <xf numFmtId="0" fontId="19" fillId="0" borderId="45" xfId="0" applyFont="1" applyBorder="1" applyAlignment="1">
      <alignment horizontal="center" vertical="center" shrinkToFit="1"/>
    </xf>
    <xf numFmtId="0" fontId="19" fillId="0" borderId="43" xfId="0" applyFont="1" applyBorder="1" applyAlignment="1">
      <alignment horizontal="center" vertical="center" shrinkToFit="1"/>
    </xf>
    <xf numFmtId="0" fontId="19" fillId="0" borderId="44" xfId="0" applyFont="1" applyBorder="1" applyAlignment="1">
      <alignment horizontal="center" vertical="center" shrinkToFit="1"/>
    </xf>
    <xf numFmtId="0" fontId="19" fillId="33" borderId="12" xfId="0" applyFont="1" applyFill="1" applyBorder="1" applyAlignment="1">
      <alignment horizontal="center" vertical="center" shrinkToFit="1"/>
    </xf>
    <xf numFmtId="0" fontId="30" fillId="0" borderId="0" xfId="0" applyFont="1" applyAlignment="1">
      <alignment horizontal="center" vertical="center" wrapText="1"/>
    </xf>
    <xf numFmtId="0" fontId="25"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19" fillId="33" borderId="10" xfId="0" applyFont="1" applyFill="1" applyBorder="1" applyAlignment="1">
      <alignment horizontal="left" vertical="top" shrinkToFit="1"/>
    </xf>
    <xf numFmtId="0" fontId="19" fillId="33" borderId="14" xfId="0" applyFont="1" applyFill="1" applyBorder="1" applyAlignment="1">
      <alignment horizontal="left" vertical="top" shrinkToFit="1"/>
    </xf>
    <xf numFmtId="0" fontId="19" fillId="33" borderId="0" xfId="0" applyFont="1" applyFill="1" applyAlignment="1">
      <alignment horizontal="left" vertical="top" wrapText="1"/>
    </xf>
    <xf numFmtId="0" fontId="19" fillId="33" borderId="16" xfId="0" applyFont="1" applyFill="1" applyBorder="1" applyAlignment="1">
      <alignment horizontal="left" vertical="top" wrapText="1"/>
    </xf>
    <xf numFmtId="0" fontId="19" fillId="33" borderId="18" xfId="0" applyFont="1" applyFill="1" applyBorder="1" applyAlignment="1">
      <alignment horizontal="left" vertical="top" wrapText="1"/>
    </xf>
    <xf numFmtId="0" fontId="19" fillId="33" borderId="19" xfId="0" applyFont="1" applyFill="1" applyBorder="1" applyAlignment="1">
      <alignment horizontal="left" vertical="top" wrapText="1"/>
    </xf>
    <xf numFmtId="0" fontId="21" fillId="0" borderId="12" xfId="0" applyFont="1" applyBorder="1" applyAlignment="1">
      <alignment horizontal="center" vertical="center"/>
    </xf>
    <xf numFmtId="0" fontId="61" fillId="0" borderId="10" xfId="0" applyFont="1" applyBorder="1" applyAlignment="1">
      <alignment horizontal="left" vertical="top" wrapText="1"/>
    </xf>
    <xf numFmtId="0" fontId="25" fillId="0" borderId="20" xfId="0" applyFont="1" applyBorder="1" applyAlignment="1">
      <alignment horizontal="center" vertical="center"/>
    </xf>
    <xf numFmtId="0" fontId="25" fillId="0" borderId="11" xfId="0" applyFont="1" applyBorder="1" applyAlignment="1">
      <alignment horizontal="center" vertical="center"/>
    </xf>
    <xf numFmtId="0" fontId="25" fillId="0" borderId="21" xfId="0" applyFont="1" applyBorder="1" applyAlignment="1">
      <alignment horizontal="center" vertical="center"/>
    </xf>
    <xf numFmtId="0" fontId="30" fillId="0" borderId="0" xfId="0" applyFont="1" applyAlignment="1">
      <alignment horizontal="left" vertical="top" wrapText="1"/>
    </xf>
    <xf numFmtId="0" fontId="67" fillId="0" borderId="0" xfId="0" applyFont="1" applyAlignment="1">
      <alignment horizontal="center" vertical="center" wrapText="1"/>
    </xf>
    <xf numFmtId="0" fontId="67" fillId="0" borderId="0" xfId="0" applyFont="1" applyAlignment="1">
      <alignment horizontal="center" vertical="top"/>
    </xf>
    <xf numFmtId="0" fontId="60" fillId="0" borderId="84" xfId="0" applyFont="1" applyBorder="1" applyAlignment="1">
      <alignment horizontal="center" vertical="center"/>
    </xf>
    <xf numFmtId="0" fontId="60" fillId="0" borderId="85" xfId="0" applyFont="1" applyBorder="1" applyAlignment="1">
      <alignment horizontal="center" vertical="center"/>
    </xf>
    <xf numFmtId="0" fontId="60" fillId="0" borderId="86" xfId="0" applyFont="1" applyBorder="1" applyAlignment="1">
      <alignment horizontal="center" vertical="center"/>
    </xf>
    <xf numFmtId="0" fontId="19" fillId="0" borderId="21" xfId="0" applyFont="1" applyBorder="1" applyAlignment="1">
      <alignment horizontal="center" vertical="center" shrinkToFit="1"/>
    </xf>
    <xf numFmtId="0" fontId="19" fillId="33" borderId="46" xfId="0" applyFont="1" applyFill="1" applyBorder="1" applyAlignment="1">
      <alignment horizontal="center" vertical="center" shrinkToFit="1"/>
    </xf>
    <xf numFmtId="0" fontId="19" fillId="33" borderId="24" xfId="0" applyFont="1" applyFill="1" applyBorder="1" applyAlignment="1">
      <alignment horizontal="center" vertical="center" shrinkToFit="1"/>
    </xf>
    <xf numFmtId="0" fontId="54" fillId="33" borderId="24" xfId="0" applyFont="1" applyFill="1" applyBorder="1" applyAlignment="1">
      <alignment horizontal="center" vertical="center" shrinkToFit="1"/>
    </xf>
    <xf numFmtId="0" fontId="54" fillId="33" borderId="47" xfId="0" applyFont="1" applyFill="1" applyBorder="1" applyAlignment="1">
      <alignment horizontal="center" vertical="center" shrinkToFit="1"/>
    </xf>
    <xf numFmtId="0" fontId="19" fillId="0" borderId="13" xfId="0" applyFont="1" applyBorder="1" applyAlignment="1">
      <alignment horizontal="center" vertical="top" shrinkToFit="1"/>
    </xf>
    <xf numFmtId="0" fontId="19" fillId="0" borderId="10" xfId="0" applyFont="1" applyBorder="1" applyAlignment="1">
      <alignment horizontal="center" vertical="top" shrinkToFit="1"/>
    </xf>
    <xf numFmtId="0" fontId="19" fillId="33" borderId="15" xfId="0" applyFont="1" applyFill="1" applyBorder="1" applyAlignment="1">
      <alignment horizontal="center" vertical="center" shrinkToFit="1"/>
    </xf>
    <xf numFmtId="0" fontId="19" fillId="33" borderId="0" xfId="0" applyFont="1" applyFill="1" applyAlignment="1">
      <alignment horizontal="center" vertical="center" shrinkToFit="1"/>
    </xf>
    <xf numFmtId="0" fontId="19" fillId="33" borderId="45" xfId="0" applyFont="1" applyFill="1" applyBorder="1" applyAlignment="1">
      <alignment horizontal="center" vertical="center" shrinkToFit="1"/>
    </xf>
    <xf numFmtId="0" fontId="19" fillId="33" borderId="43" xfId="0" applyFont="1" applyFill="1" applyBorder="1" applyAlignment="1">
      <alignment horizontal="center" vertical="center" shrinkToFit="1"/>
    </xf>
    <xf numFmtId="0" fontId="19" fillId="33" borderId="44" xfId="0" applyFont="1" applyFill="1" applyBorder="1" applyAlignment="1">
      <alignment horizontal="center" vertical="center" shrinkToFit="1"/>
    </xf>
    <xf numFmtId="179" fontId="19" fillId="33" borderId="43" xfId="0" applyNumberFormat="1" applyFont="1" applyFill="1" applyBorder="1" applyAlignment="1">
      <alignment horizontal="center" vertical="center" shrinkToFit="1"/>
    </xf>
    <xf numFmtId="179" fontId="19" fillId="33" borderId="44" xfId="0" applyNumberFormat="1" applyFont="1" applyFill="1" applyBorder="1" applyAlignment="1">
      <alignment horizontal="center" vertical="center" shrinkToFit="1"/>
    </xf>
    <xf numFmtId="0" fontId="19" fillId="33" borderId="47" xfId="0" applyFont="1" applyFill="1" applyBorder="1" applyAlignment="1">
      <alignment horizontal="center" vertical="center" shrinkToFit="1"/>
    </xf>
    <xf numFmtId="0" fontId="52" fillId="40" borderId="0" xfId="0" applyFont="1" applyFill="1" applyAlignment="1">
      <alignment horizontal="center" vertical="center"/>
    </xf>
    <xf numFmtId="0" fontId="52" fillId="33" borderId="37" xfId="0" applyFont="1" applyFill="1" applyBorder="1" applyAlignment="1">
      <alignment horizontal="center" vertical="center"/>
    </xf>
    <xf numFmtId="0" fontId="52" fillId="33" borderId="38" xfId="0" applyFont="1" applyFill="1" applyBorder="1" applyAlignment="1">
      <alignment horizontal="center" vertical="center"/>
    </xf>
    <xf numFmtId="0" fontId="52" fillId="33" borderId="39" xfId="0" applyFont="1" applyFill="1" applyBorder="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cellXfs>
  <cellStyles count="47">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6" builtinId="8"/>
    <cellStyle name="ハイパーリンク 2" xfId="45" xr:uid="{00000000-0005-0000-0000-00001C000000}"/>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B000000}"/>
    <cellStyle name="標準 3" xfId="43" xr:uid="{00000000-0005-0000-0000-00002C000000}"/>
    <cellStyle name="良い" xfId="6" builtinId="26" customBuiltin="1"/>
    <cellStyle name="良い 2" xfId="44" xr:uid="{00000000-0005-0000-0000-00002E000000}"/>
  </cellStyles>
  <dxfs count="22">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patternType="none">
          <bgColor auto="1"/>
        </patternFill>
      </fill>
    </dxf>
    <dxf>
      <border>
        <right style="thin">
          <color auto="1"/>
        </right>
        <vertical/>
        <horizontal/>
      </border>
    </dxf>
    <dxf>
      <fill>
        <patternFill>
          <bgColor theme="0"/>
        </patternFill>
      </fill>
    </dxf>
    <dxf>
      <border>
        <right style="thin">
          <color auto="1"/>
        </right>
        <vertical/>
        <horizontal/>
      </border>
    </dxf>
    <dxf>
      <border>
        <right style="thin">
          <color auto="1"/>
        </right>
        <vertical/>
        <horizontal/>
      </border>
    </dxf>
    <dxf>
      <fill>
        <patternFill patternType="none">
          <bgColor auto="1"/>
        </patternFill>
      </fill>
    </dxf>
    <dxf>
      <fill>
        <patternFill patternType="none">
          <bgColor auto="1"/>
        </patternFill>
      </fill>
    </dxf>
    <dxf>
      <fill>
        <patternFill patternType="none">
          <bgColor auto="1"/>
        </patternFill>
      </fill>
      <border>
        <left/>
        <right style="thin">
          <color auto="1"/>
        </right>
      </border>
    </dxf>
    <dxf>
      <fill>
        <patternFill>
          <bgColor theme="0"/>
        </patternFill>
      </fill>
    </dxf>
    <dxf>
      <fill>
        <patternFill>
          <bgColor theme="0" tint="-0.34998626667073579"/>
        </patternFill>
      </fill>
    </dxf>
    <dxf>
      <border>
        <left/>
        <right/>
        <top/>
        <bottom/>
        <vertical/>
        <horizontal/>
      </border>
    </dxf>
    <dxf>
      <fill>
        <patternFill patternType="none">
          <bgColor auto="1"/>
        </patternFill>
      </fill>
    </dxf>
    <dxf>
      <fill>
        <patternFill>
          <bgColor rgb="FFFFFF99"/>
        </patternFill>
      </fill>
    </dxf>
    <dxf>
      <font>
        <color theme="0"/>
      </font>
      <fill>
        <patternFill patternType="none">
          <bgColor auto="1"/>
        </patternFill>
      </fill>
      <border>
        <left/>
        <right/>
        <top/>
        <bottom/>
      </border>
    </dxf>
    <dxf>
      <fill>
        <patternFill patternType="none">
          <bgColor auto="1"/>
        </patternFill>
      </fill>
    </dxf>
    <dxf>
      <fill>
        <patternFill patternType="none">
          <bgColor auto="1"/>
        </patternFill>
      </fill>
    </dxf>
    <dxf>
      <fill>
        <patternFill patternType="none">
          <bgColor auto="1"/>
        </patternFill>
      </fill>
      <border>
        <left/>
        <right/>
        <top/>
        <vertical/>
        <horizontal/>
      </border>
    </dxf>
    <dxf>
      <border>
        <left/>
        <right/>
        <top/>
        <bottom/>
        <vertical/>
        <horizontal/>
      </border>
    </dxf>
  </dxfs>
  <tableStyles count="0" defaultTableStyle="TableStyleMedium2" defaultPivotStyle="PivotStyleLight16"/>
  <colors>
    <mruColors>
      <color rgb="FFFFFF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600323</xdr:colOff>
      <xdr:row>1</xdr:row>
      <xdr:rowOff>40005</xdr:rowOff>
    </xdr:from>
    <xdr:to>
      <xdr:col>13</xdr:col>
      <xdr:colOff>50165</xdr:colOff>
      <xdr:row>3</xdr:row>
      <xdr:rowOff>103505</xdr:rowOff>
    </xdr:to>
    <xdr:sp macro="" textlink="">
      <xdr:nvSpPr>
        <xdr:cNvPr id="2" name="Rectangle 5">
          <a:extLst>
            <a:ext uri="{FF2B5EF4-FFF2-40B4-BE49-F238E27FC236}">
              <a16:creationId xmlns:a16="http://schemas.microsoft.com/office/drawing/2014/main" id="{64B56EF8-32C2-4636-B08C-FB9CF458E956}"/>
            </a:ext>
          </a:extLst>
        </xdr:cNvPr>
        <xdr:cNvSpPr>
          <a:spLocks noChangeArrowheads="1"/>
        </xdr:cNvSpPr>
      </xdr:nvSpPr>
      <xdr:spPr bwMode="auto">
        <a:xfrm>
          <a:off x="1952873" y="211455"/>
          <a:ext cx="6888867" cy="406400"/>
        </a:xfrm>
        <a:prstGeom prst="rect">
          <a:avLst/>
        </a:prstGeom>
        <a:solidFill>
          <a:srgbClr val="FFFFFF"/>
        </a:solidFill>
        <a:ln w="9525">
          <a:solidFill>
            <a:schemeClr val="tx1"/>
          </a:solidFill>
          <a:miter lim="800000"/>
          <a:headEnd/>
          <a:tailEnd/>
        </a:ln>
      </xdr:spPr>
      <xdr:txBody>
        <a:bodyPr rot="0" vert="horz" wrap="square" lIns="91440" tIns="45720" rIns="91440" bIns="45720" anchor="t" anchorCtr="0" upright="1">
          <a:noAutofit/>
        </a:bodyPr>
        <a:lstStyle/>
        <a:p>
          <a:pPr algn="ctr"/>
          <a:r>
            <a:rPr lang="ja-JP" sz="1600" b="1" kern="100">
              <a:effectLst/>
              <a:latin typeface="Century" panose="02040604050505020304" pitchFamily="18" charset="0"/>
              <a:ea typeface="ＭＳ 明朝" panose="02020609040205080304" pitchFamily="17" charset="-128"/>
              <a:cs typeface="Times New Roman" panose="02020603050405020304" pitchFamily="18" charset="0"/>
            </a:rPr>
            <a:t>試験のお申し込みに関する了承事項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17008</xdr:colOff>
      <xdr:row>0</xdr:row>
      <xdr:rowOff>110556</xdr:rowOff>
    </xdr:from>
    <xdr:to>
      <xdr:col>5</xdr:col>
      <xdr:colOff>76378</xdr:colOff>
      <xdr:row>1</xdr:row>
      <xdr:rowOff>152512</xdr:rowOff>
    </xdr:to>
    <xdr:pic>
      <xdr:nvPicPr>
        <xdr:cNvPr id="3" name="図 2">
          <a:extLst>
            <a:ext uri="{FF2B5EF4-FFF2-40B4-BE49-F238E27FC236}">
              <a16:creationId xmlns:a16="http://schemas.microsoft.com/office/drawing/2014/main" id="{04B3A5F9-FB44-71C5-22C1-F198AAE15F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08" y="110556"/>
          <a:ext cx="1079906" cy="271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C2932-369A-4F7B-A09B-F11099AC3F91}">
  <dimension ref="A1:A102"/>
  <sheetViews>
    <sheetView showGridLines="0" view="pageBreakPreview" zoomScaleNormal="100" zoomScaleSheetLayoutView="100" workbookViewId="0">
      <selection activeCell="A12" sqref="A12"/>
    </sheetView>
  </sheetViews>
  <sheetFormatPr defaultColWidth="8.88671875" defaultRowHeight="13.2" x14ac:dyDescent="0.2"/>
  <cols>
    <col min="1" max="16384" width="8.88671875" style="165"/>
  </cols>
  <sheetData>
    <row r="1" spans="1:1" x14ac:dyDescent="0.2">
      <c r="A1" s="165" t="s">
        <v>0</v>
      </c>
    </row>
    <row r="6" spans="1:1" x14ac:dyDescent="0.2">
      <c r="A6" s="166" t="s">
        <v>1</v>
      </c>
    </row>
    <row r="7" spans="1:1" x14ac:dyDescent="0.2">
      <c r="A7" s="166" t="s">
        <v>2</v>
      </c>
    </row>
    <row r="8" spans="1:1" x14ac:dyDescent="0.2">
      <c r="A8" s="166" t="s">
        <v>3</v>
      </c>
    </row>
    <row r="11" spans="1:1" x14ac:dyDescent="0.2">
      <c r="A11" s="165" t="s">
        <v>4</v>
      </c>
    </row>
    <row r="12" spans="1:1" x14ac:dyDescent="0.2">
      <c r="A12" s="165" t="s">
        <v>5</v>
      </c>
    </row>
    <row r="13" spans="1:1" x14ac:dyDescent="0.2">
      <c r="A13" s="165" t="s">
        <v>6</v>
      </c>
    </row>
    <row r="14" spans="1:1" x14ac:dyDescent="0.2">
      <c r="A14" s="165" t="s">
        <v>7</v>
      </c>
    </row>
    <row r="15" spans="1:1" x14ac:dyDescent="0.2">
      <c r="A15" s="165" t="s">
        <v>8</v>
      </c>
    </row>
    <row r="16" spans="1:1" x14ac:dyDescent="0.2">
      <c r="A16" s="165" t="s">
        <v>9</v>
      </c>
    </row>
    <row r="17" spans="1:1" x14ac:dyDescent="0.2">
      <c r="A17" s="165" t="s">
        <v>10</v>
      </c>
    </row>
    <row r="19" spans="1:1" x14ac:dyDescent="0.2">
      <c r="A19" s="165" t="s">
        <v>11</v>
      </c>
    </row>
    <row r="20" spans="1:1" x14ac:dyDescent="0.2">
      <c r="A20" s="165" t="s">
        <v>12</v>
      </c>
    </row>
    <row r="21" spans="1:1" x14ac:dyDescent="0.2">
      <c r="A21" s="165" t="s">
        <v>13</v>
      </c>
    </row>
    <row r="22" spans="1:1" x14ac:dyDescent="0.2">
      <c r="A22" s="165" t="s">
        <v>14</v>
      </c>
    </row>
    <row r="23" spans="1:1" x14ac:dyDescent="0.2">
      <c r="A23" s="165" t="s">
        <v>15</v>
      </c>
    </row>
    <row r="24" spans="1:1" x14ac:dyDescent="0.2">
      <c r="A24" s="165" t="s">
        <v>16</v>
      </c>
    </row>
    <row r="25" spans="1:1" x14ac:dyDescent="0.2">
      <c r="A25" s="165" t="s">
        <v>17</v>
      </c>
    </row>
    <row r="26" spans="1:1" x14ac:dyDescent="0.2">
      <c r="A26" s="165" t="s">
        <v>18</v>
      </c>
    </row>
    <row r="27" spans="1:1" x14ac:dyDescent="0.2">
      <c r="A27" s="165" t="s">
        <v>19</v>
      </c>
    </row>
    <row r="28" spans="1:1" x14ac:dyDescent="0.2">
      <c r="A28" s="165" t="s">
        <v>20</v>
      </c>
    </row>
    <row r="30" spans="1:1" x14ac:dyDescent="0.2">
      <c r="A30" s="165" t="s">
        <v>21</v>
      </c>
    </row>
    <row r="31" spans="1:1" x14ac:dyDescent="0.2">
      <c r="A31" s="165" t="s">
        <v>22</v>
      </c>
    </row>
    <row r="32" spans="1:1" x14ac:dyDescent="0.2">
      <c r="A32" s="165" t="s">
        <v>23</v>
      </c>
    </row>
    <row r="33" spans="1:1" x14ac:dyDescent="0.2">
      <c r="A33" s="165" t="s">
        <v>24</v>
      </c>
    </row>
    <row r="35" spans="1:1" x14ac:dyDescent="0.2">
      <c r="A35" s="165" t="s">
        <v>25</v>
      </c>
    </row>
    <row r="36" spans="1:1" x14ac:dyDescent="0.2">
      <c r="A36" s="165" t="s">
        <v>26</v>
      </c>
    </row>
    <row r="38" spans="1:1" x14ac:dyDescent="0.2">
      <c r="A38" s="165" t="s">
        <v>27</v>
      </c>
    </row>
    <row r="39" spans="1:1" x14ac:dyDescent="0.2">
      <c r="A39" s="165" t="s">
        <v>28</v>
      </c>
    </row>
    <row r="40" spans="1:1" x14ac:dyDescent="0.2">
      <c r="A40" s="165" t="s">
        <v>29</v>
      </c>
    </row>
    <row r="41" spans="1:1" x14ac:dyDescent="0.2">
      <c r="A41" s="165" t="s">
        <v>30</v>
      </c>
    </row>
    <row r="42" spans="1:1" x14ac:dyDescent="0.2">
      <c r="A42" s="165" t="s">
        <v>31</v>
      </c>
    </row>
    <row r="44" spans="1:1" x14ac:dyDescent="0.2">
      <c r="A44" s="165" t="s">
        <v>32</v>
      </c>
    </row>
    <row r="45" spans="1:1" x14ac:dyDescent="0.2">
      <c r="A45" s="165" t="s">
        <v>33</v>
      </c>
    </row>
    <row r="46" spans="1:1" x14ac:dyDescent="0.2">
      <c r="A46" s="165" t="s">
        <v>34</v>
      </c>
    </row>
    <row r="47" spans="1:1" x14ac:dyDescent="0.2">
      <c r="A47" s="165" t="s">
        <v>35</v>
      </c>
    </row>
    <row r="48" spans="1:1" x14ac:dyDescent="0.2">
      <c r="A48" s="165" t="s">
        <v>36</v>
      </c>
    </row>
    <row r="49" spans="1:1" x14ac:dyDescent="0.2">
      <c r="A49" s="165" t="s">
        <v>37</v>
      </c>
    </row>
    <row r="50" spans="1:1" x14ac:dyDescent="0.2">
      <c r="A50" s="165" t="s">
        <v>38</v>
      </c>
    </row>
    <row r="51" spans="1:1" x14ac:dyDescent="0.2">
      <c r="A51" s="165" t="s">
        <v>39</v>
      </c>
    </row>
    <row r="52" spans="1:1" x14ac:dyDescent="0.2">
      <c r="A52" s="165" t="s">
        <v>40</v>
      </c>
    </row>
    <row r="53" spans="1:1" x14ac:dyDescent="0.2">
      <c r="A53" s="165" t="s">
        <v>41</v>
      </c>
    </row>
    <row r="54" spans="1:1" x14ac:dyDescent="0.2">
      <c r="A54" s="165" t="s">
        <v>42</v>
      </c>
    </row>
    <row r="56" spans="1:1" x14ac:dyDescent="0.2">
      <c r="A56" s="165" t="s">
        <v>43</v>
      </c>
    </row>
    <row r="57" spans="1:1" x14ac:dyDescent="0.2">
      <c r="A57" s="165" t="s">
        <v>44</v>
      </c>
    </row>
    <row r="58" spans="1:1" x14ac:dyDescent="0.2">
      <c r="A58" s="165" t="s">
        <v>45</v>
      </c>
    </row>
    <row r="59" spans="1:1" x14ac:dyDescent="0.2">
      <c r="A59" s="165" t="s">
        <v>46</v>
      </c>
    </row>
    <row r="60" spans="1:1" x14ac:dyDescent="0.2">
      <c r="A60" s="165" t="s">
        <v>47</v>
      </c>
    </row>
    <row r="61" spans="1:1" x14ac:dyDescent="0.2">
      <c r="A61" s="165" t="s">
        <v>48</v>
      </c>
    </row>
    <row r="63" spans="1:1" x14ac:dyDescent="0.2">
      <c r="A63" s="165" t="s">
        <v>49</v>
      </c>
    </row>
    <row r="64" spans="1:1" x14ac:dyDescent="0.2">
      <c r="A64" s="165" t="s">
        <v>50</v>
      </c>
    </row>
    <row r="65" spans="1:1" x14ac:dyDescent="0.2">
      <c r="A65" s="165" t="s">
        <v>51</v>
      </c>
    </row>
    <row r="67" spans="1:1" x14ac:dyDescent="0.2">
      <c r="A67" s="165" t="s">
        <v>52</v>
      </c>
    </row>
    <row r="68" spans="1:1" x14ac:dyDescent="0.2">
      <c r="A68" s="165" t="s">
        <v>53</v>
      </c>
    </row>
    <row r="69" spans="1:1" x14ac:dyDescent="0.2">
      <c r="A69" s="165" t="s">
        <v>54</v>
      </c>
    </row>
    <row r="71" spans="1:1" x14ac:dyDescent="0.2">
      <c r="A71" s="165" t="s">
        <v>55</v>
      </c>
    </row>
    <row r="72" spans="1:1" x14ac:dyDescent="0.2">
      <c r="A72" s="165" t="s">
        <v>56</v>
      </c>
    </row>
    <row r="74" spans="1:1" x14ac:dyDescent="0.2">
      <c r="A74" s="165" t="s">
        <v>57</v>
      </c>
    </row>
    <row r="75" spans="1:1" x14ac:dyDescent="0.2">
      <c r="A75" s="165" t="s">
        <v>58</v>
      </c>
    </row>
    <row r="76" spans="1:1" x14ac:dyDescent="0.2">
      <c r="A76" s="165" t="s">
        <v>59</v>
      </c>
    </row>
    <row r="77" spans="1:1" x14ac:dyDescent="0.2">
      <c r="A77" s="165" t="s">
        <v>60</v>
      </c>
    </row>
    <row r="78" spans="1:1" x14ac:dyDescent="0.2">
      <c r="A78" s="165" t="s">
        <v>61</v>
      </c>
    </row>
    <row r="80" spans="1:1" x14ac:dyDescent="0.2">
      <c r="A80" s="165" t="s">
        <v>62</v>
      </c>
    </row>
    <row r="81" spans="1:1" x14ac:dyDescent="0.2">
      <c r="A81" s="165" t="s">
        <v>63</v>
      </c>
    </row>
    <row r="82" spans="1:1" x14ac:dyDescent="0.2">
      <c r="A82" s="165" t="s">
        <v>64</v>
      </c>
    </row>
    <row r="83" spans="1:1" x14ac:dyDescent="0.2">
      <c r="A83" s="165" t="s">
        <v>65</v>
      </c>
    </row>
    <row r="84" spans="1:1" x14ac:dyDescent="0.2">
      <c r="A84" s="165" t="s">
        <v>66</v>
      </c>
    </row>
    <row r="85" spans="1:1" x14ac:dyDescent="0.2">
      <c r="A85" s="165" t="s">
        <v>67</v>
      </c>
    </row>
    <row r="86" spans="1:1" x14ac:dyDescent="0.2">
      <c r="A86" s="165" t="s">
        <v>68</v>
      </c>
    </row>
    <row r="87" spans="1:1" x14ac:dyDescent="0.2">
      <c r="A87" s="165" t="s">
        <v>69</v>
      </c>
    </row>
    <row r="88" spans="1:1" x14ac:dyDescent="0.2">
      <c r="A88" s="165" t="s">
        <v>70</v>
      </c>
    </row>
    <row r="89" spans="1:1" x14ac:dyDescent="0.2">
      <c r="A89" s="165" t="s">
        <v>71</v>
      </c>
    </row>
    <row r="90" spans="1:1" x14ac:dyDescent="0.2">
      <c r="A90" s="165" t="s">
        <v>72</v>
      </c>
    </row>
    <row r="91" spans="1:1" x14ac:dyDescent="0.2">
      <c r="A91" s="165" t="s">
        <v>73</v>
      </c>
    </row>
    <row r="92" spans="1:1" x14ac:dyDescent="0.2">
      <c r="A92" s="165" t="s">
        <v>74</v>
      </c>
    </row>
    <row r="93" spans="1:1" x14ac:dyDescent="0.2">
      <c r="A93" s="165" t="s">
        <v>75</v>
      </c>
    </row>
    <row r="94" spans="1:1" x14ac:dyDescent="0.2">
      <c r="A94" s="165" t="s">
        <v>76</v>
      </c>
    </row>
    <row r="95" spans="1:1" x14ac:dyDescent="0.2">
      <c r="A95" s="165" t="s">
        <v>77</v>
      </c>
    </row>
    <row r="97" spans="1:1" x14ac:dyDescent="0.2">
      <c r="A97" s="165" t="s">
        <v>78</v>
      </c>
    </row>
    <row r="98" spans="1:1" x14ac:dyDescent="0.2">
      <c r="A98" s="165" t="s">
        <v>79</v>
      </c>
    </row>
    <row r="99" spans="1:1" x14ac:dyDescent="0.2">
      <c r="A99" s="165" t="s">
        <v>80</v>
      </c>
    </row>
    <row r="101" spans="1:1" x14ac:dyDescent="0.2">
      <c r="A101" s="165" t="s">
        <v>81</v>
      </c>
    </row>
    <row r="102" spans="1:1" x14ac:dyDescent="0.2">
      <c r="A102" s="165" t="s">
        <v>82</v>
      </c>
    </row>
  </sheetData>
  <sheetProtection algorithmName="SHA-512" hashValue="d/XALdOWcInDkHn5JbPiikXSx7y/9YhYsCLHHkHj7rHfhGNl+vDkYw88h6c8i41/ZDPcQtoKElyK4oS1+7w9lA==" saltValue="lH/lVfkqFIg6fiwpG7rmIQ==" spinCount="100000" sheet="1" selectLockedCells="1" selectUnlockedCells="1"/>
  <phoneticPr fontId="23"/>
  <pageMargins left="0.7" right="0.7" top="0.75" bottom="0.75" header="0.3" footer="0.3"/>
  <pageSetup paperSize="9" scale="59" orientation="portrait" r:id="rId1"/>
  <rowBreaks count="1" manualBreakCount="1">
    <brk id="6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sheetPr>
  <dimension ref="B1:Y120"/>
  <sheetViews>
    <sheetView showGridLines="0" tabSelected="1" topLeftCell="A49" zoomScaleNormal="100" workbookViewId="0">
      <selection activeCell="D29" sqref="D29:H29"/>
    </sheetView>
  </sheetViews>
  <sheetFormatPr defaultRowHeight="13.2" x14ac:dyDescent="0.2"/>
  <cols>
    <col min="1" max="1" width="3.21875" style="32" customWidth="1"/>
    <col min="2" max="2" width="15" style="32" customWidth="1"/>
    <col min="3" max="3" width="26.88671875" style="32" customWidth="1"/>
    <col min="4" max="8" width="14.6640625" style="32" customWidth="1"/>
    <col min="9" max="9" width="8.77734375" style="32" bestFit="1" customWidth="1"/>
    <col min="10" max="10" width="38.33203125" style="32" customWidth="1"/>
    <col min="11" max="11" width="6.33203125" style="32" bestFit="1" customWidth="1"/>
    <col min="12" max="12" width="2.77734375" style="32" customWidth="1"/>
    <col min="13" max="13" width="3.33203125" style="32" bestFit="1" customWidth="1"/>
    <col min="14" max="16" width="9" style="32"/>
    <col min="17" max="17" width="0" style="32" hidden="1" customWidth="1"/>
    <col min="18" max="258" width="9" style="32"/>
    <col min="259" max="259" width="25.109375" style="32" customWidth="1"/>
    <col min="260" max="260" width="26.88671875" style="32" customWidth="1"/>
    <col min="261" max="266" width="9" style="32"/>
    <col min="267" max="267" width="17.88671875" style="32" customWidth="1"/>
    <col min="268" max="514" width="9" style="32"/>
    <col min="515" max="515" width="25.109375" style="32" customWidth="1"/>
    <col min="516" max="516" width="26.88671875" style="32" customWidth="1"/>
    <col min="517" max="522" width="9" style="32"/>
    <col min="523" max="523" width="17.88671875" style="32" customWidth="1"/>
    <col min="524" max="770" width="9" style="32"/>
    <col min="771" max="771" width="25.109375" style="32" customWidth="1"/>
    <col min="772" max="772" width="26.88671875" style="32" customWidth="1"/>
    <col min="773" max="778" width="9" style="32"/>
    <col min="779" max="779" width="17.88671875" style="32" customWidth="1"/>
    <col min="780" max="1026" width="9" style="32"/>
    <col min="1027" max="1027" width="25.109375" style="32" customWidth="1"/>
    <col min="1028" max="1028" width="26.88671875" style="32" customWidth="1"/>
    <col min="1029" max="1034" width="9" style="32"/>
    <col min="1035" max="1035" width="17.88671875" style="32" customWidth="1"/>
    <col min="1036" max="1282" width="9" style="32"/>
    <col min="1283" max="1283" width="25.109375" style="32" customWidth="1"/>
    <col min="1284" max="1284" width="26.88671875" style="32" customWidth="1"/>
    <col min="1285" max="1290" width="9" style="32"/>
    <col min="1291" max="1291" width="17.88671875" style="32" customWidth="1"/>
    <col min="1292" max="1538" width="9" style="32"/>
    <col min="1539" max="1539" width="25.109375" style="32" customWidth="1"/>
    <col min="1540" max="1540" width="26.88671875" style="32" customWidth="1"/>
    <col min="1541" max="1546" width="9" style="32"/>
    <col min="1547" max="1547" width="17.88671875" style="32" customWidth="1"/>
    <col min="1548" max="1794" width="9" style="32"/>
    <col min="1795" max="1795" width="25.109375" style="32" customWidth="1"/>
    <col min="1796" max="1796" width="26.88671875" style="32" customWidth="1"/>
    <col min="1797" max="1802" width="9" style="32"/>
    <col min="1803" max="1803" width="17.88671875" style="32" customWidth="1"/>
    <col min="1804" max="2050" width="9" style="32"/>
    <col min="2051" max="2051" width="25.109375" style="32" customWidth="1"/>
    <col min="2052" max="2052" width="26.88671875" style="32" customWidth="1"/>
    <col min="2053" max="2058" width="9" style="32"/>
    <col min="2059" max="2059" width="17.88671875" style="32" customWidth="1"/>
    <col min="2060" max="2306" width="9" style="32"/>
    <col min="2307" max="2307" width="25.109375" style="32" customWidth="1"/>
    <col min="2308" max="2308" width="26.88671875" style="32" customWidth="1"/>
    <col min="2309" max="2314" width="9" style="32"/>
    <col min="2315" max="2315" width="17.88671875" style="32" customWidth="1"/>
    <col min="2316" max="2562" width="9" style="32"/>
    <col min="2563" max="2563" width="25.109375" style="32" customWidth="1"/>
    <col min="2564" max="2564" width="26.88671875" style="32" customWidth="1"/>
    <col min="2565" max="2570" width="9" style="32"/>
    <col min="2571" max="2571" width="17.88671875" style="32" customWidth="1"/>
    <col min="2572" max="2818" width="9" style="32"/>
    <col min="2819" max="2819" width="25.109375" style="32" customWidth="1"/>
    <col min="2820" max="2820" width="26.88671875" style="32" customWidth="1"/>
    <col min="2821" max="2826" width="9" style="32"/>
    <col min="2827" max="2827" width="17.88671875" style="32" customWidth="1"/>
    <col min="2828" max="3074" width="9" style="32"/>
    <col min="3075" max="3075" width="25.109375" style="32" customWidth="1"/>
    <col min="3076" max="3076" width="26.88671875" style="32" customWidth="1"/>
    <col min="3077" max="3082" width="9" style="32"/>
    <col min="3083" max="3083" width="17.88671875" style="32" customWidth="1"/>
    <col min="3084" max="3330" width="9" style="32"/>
    <col min="3331" max="3331" width="25.109375" style="32" customWidth="1"/>
    <col min="3332" max="3332" width="26.88671875" style="32" customWidth="1"/>
    <col min="3333" max="3338" width="9" style="32"/>
    <col min="3339" max="3339" width="17.88671875" style="32" customWidth="1"/>
    <col min="3340" max="3586" width="9" style="32"/>
    <col min="3587" max="3587" width="25.109375" style="32" customWidth="1"/>
    <col min="3588" max="3588" width="26.88671875" style="32" customWidth="1"/>
    <col min="3589" max="3594" width="9" style="32"/>
    <col min="3595" max="3595" width="17.88671875" style="32" customWidth="1"/>
    <col min="3596" max="3842" width="9" style="32"/>
    <col min="3843" max="3843" width="25.109375" style="32" customWidth="1"/>
    <col min="3844" max="3844" width="26.88671875" style="32" customWidth="1"/>
    <col min="3845" max="3850" width="9" style="32"/>
    <col min="3851" max="3851" width="17.88671875" style="32" customWidth="1"/>
    <col min="3852" max="4098" width="9" style="32"/>
    <col min="4099" max="4099" width="25.109375" style="32" customWidth="1"/>
    <col min="4100" max="4100" width="26.88671875" style="32" customWidth="1"/>
    <col min="4101" max="4106" width="9" style="32"/>
    <col min="4107" max="4107" width="17.88671875" style="32" customWidth="1"/>
    <col min="4108" max="4354" width="9" style="32"/>
    <col min="4355" max="4355" width="25.109375" style="32" customWidth="1"/>
    <col min="4356" max="4356" width="26.88671875" style="32" customWidth="1"/>
    <col min="4357" max="4362" width="9" style="32"/>
    <col min="4363" max="4363" width="17.88671875" style="32" customWidth="1"/>
    <col min="4364" max="4610" width="9" style="32"/>
    <col min="4611" max="4611" width="25.109375" style="32" customWidth="1"/>
    <col min="4612" max="4612" width="26.88671875" style="32" customWidth="1"/>
    <col min="4613" max="4618" width="9" style="32"/>
    <col min="4619" max="4619" width="17.88671875" style="32" customWidth="1"/>
    <col min="4620" max="4866" width="9" style="32"/>
    <col min="4867" max="4867" width="25.109375" style="32" customWidth="1"/>
    <col min="4868" max="4868" width="26.88671875" style="32" customWidth="1"/>
    <col min="4869" max="4874" width="9" style="32"/>
    <col min="4875" max="4875" width="17.88671875" style="32" customWidth="1"/>
    <col min="4876" max="5122" width="9" style="32"/>
    <col min="5123" max="5123" width="25.109375" style="32" customWidth="1"/>
    <col min="5124" max="5124" width="26.88671875" style="32" customWidth="1"/>
    <col min="5125" max="5130" width="9" style="32"/>
    <col min="5131" max="5131" width="17.88671875" style="32" customWidth="1"/>
    <col min="5132" max="5378" width="9" style="32"/>
    <col min="5379" max="5379" width="25.109375" style="32" customWidth="1"/>
    <col min="5380" max="5380" width="26.88671875" style="32" customWidth="1"/>
    <col min="5381" max="5386" width="9" style="32"/>
    <col min="5387" max="5387" width="17.88671875" style="32" customWidth="1"/>
    <col min="5388" max="5634" width="9" style="32"/>
    <col min="5635" max="5635" width="25.109375" style="32" customWidth="1"/>
    <col min="5636" max="5636" width="26.88671875" style="32" customWidth="1"/>
    <col min="5637" max="5642" width="9" style="32"/>
    <col min="5643" max="5643" width="17.88671875" style="32" customWidth="1"/>
    <col min="5644" max="5890" width="9" style="32"/>
    <col min="5891" max="5891" width="25.109375" style="32" customWidth="1"/>
    <col min="5892" max="5892" width="26.88671875" style="32" customWidth="1"/>
    <col min="5893" max="5898" width="9" style="32"/>
    <col min="5899" max="5899" width="17.88671875" style="32" customWidth="1"/>
    <col min="5900" max="6146" width="9" style="32"/>
    <col min="6147" max="6147" width="25.109375" style="32" customWidth="1"/>
    <col min="6148" max="6148" width="26.88671875" style="32" customWidth="1"/>
    <col min="6149" max="6154" width="9" style="32"/>
    <col min="6155" max="6155" width="17.88671875" style="32" customWidth="1"/>
    <col min="6156" max="6402" width="9" style="32"/>
    <col min="6403" max="6403" width="25.109375" style="32" customWidth="1"/>
    <col min="6404" max="6404" width="26.88671875" style="32" customWidth="1"/>
    <col min="6405" max="6410" width="9" style="32"/>
    <col min="6411" max="6411" width="17.88671875" style="32" customWidth="1"/>
    <col min="6412" max="6658" width="9" style="32"/>
    <col min="6659" max="6659" width="25.109375" style="32" customWidth="1"/>
    <col min="6660" max="6660" width="26.88671875" style="32" customWidth="1"/>
    <col min="6661" max="6666" width="9" style="32"/>
    <col min="6667" max="6667" width="17.88671875" style="32" customWidth="1"/>
    <col min="6668" max="6914" width="9" style="32"/>
    <col min="6915" max="6915" width="25.109375" style="32" customWidth="1"/>
    <col min="6916" max="6916" width="26.88671875" style="32" customWidth="1"/>
    <col min="6917" max="6922" width="9" style="32"/>
    <col min="6923" max="6923" width="17.88671875" style="32" customWidth="1"/>
    <col min="6924" max="7170" width="9" style="32"/>
    <col min="7171" max="7171" width="25.109375" style="32" customWidth="1"/>
    <col min="7172" max="7172" width="26.88671875" style="32" customWidth="1"/>
    <col min="7173" max="7178" width="9" style="32"/>
    <col min="7179" max="7179" width="17.88671875" style="32" customWidth="1"/>
    <col min="7180" max="7426" width="9" style="32"/>
    <col min="7427" max="7427" width="25.109375" style="32" customWidth="1"/>
    <col min="7428" max="7428" width="26.88671875" style="32" customWidth="1"/>
    <col min="7429" max="7434" width="9" style="32"/>
    <col min="7435" max="7435" width="17.88671875" style="32" customWidth="1"/>
    <col min="7436" max="7682" width="9" style="32"/>
    <col min="7683" max="7683" width="25.109375" style="32" customWidth="1"/>
    <col min="7684" max="7684" width="26.88671875" style="32" customWidth="1"/>
    <col min="7685" max="7690" width="9" style="32"/>
    <col min="7691" max="7691" width="17.88671875" style="32" customWidth="1"/>
    <col min="7692" max="7938" width="9" style="32"/>
    <col min="7939" max="7939" width="25.109375" style="32" customWidth="1"/>
    <col min="7940" max="7940" width="26.88671875" style="32" customWidth="1"/>
    <col min="7941" max="7946" width="9" style="32"/>
    <col min="7947" max="7947" width="17.88671875" style="32" customWidth="1"/>
    <col min="7948" max="8194" width="9" style="32"/>
    <col min="8195" max="8195" width="25.109375" style="32" customWidth="1"/>
    <col min="8196" max="8196" width="26.88671875" style="32" customWidth="1"/>
    <col min="8197" max="8202" width="9" style="32"/>
    <col min="8203" max="8203" width="17.88671875" style="32" customWidth="1"/>
    <col min="8204" max="8450" width="9" style="32"/>
    <col min="8451" max="8451" width="25.109375" style="32" customWidth="1"/>
    <col min="8452" max="8452" width="26.88671875" style="32" customWidth="1"/>
    <col min="8453" max="8458" width="9" style="32"/>
    <col min="8459" max="8459" width="17.88671875" style="32" customWidth="1"/>
    <col min="8460" max="8706" width="9" style="32"/>
    <col min="8707" max="8707" width="25.109375" style="32" customWidth="1"/>
    <col min="8708" max="8708" width="26.88671875" style="32" customWidth="1"/>
    <col min="8709" max="8714" width="9" style="32"/>
    <col min="8715" max="8715" width="17.88671875" style="32" customWidth="1"/>
    <col min="8716" max="8962" width="9" style="32"/>
    <col min="8963" max="8963" width="25.109375" style="32" customWidth="1"/>
    <col min="8964" max="8964" width="26.88671875" style="32" customWidth="1"/>
    <col min="8965" max="8970" width="9" style="32"/>
    <col min="8971" max="8971" width="17.88671875" style="32" customWidth="1"/>
    <col min="8972" max="9218" width="9" style="32"/>
    <col min="9219" max="9219" width="25.109375" style="32" customWidth="1"/>
    <col min="9220" max="9220" width="26.88671875" style="32" customWidth="1"/>
    <col min="9221" max="9226" width="9" style="32"/>
    <col min="9227" max="9227" width="17.88671875" style="32" customWidth="1"/>
    <col min="9228" max="9474" width="9" style="32"/>
    <col min="9475" max="9475" width="25.109375" style="32" customWidth="1"/>
    <col min="9476" max="9476" width="26.88671875" style="32" customWidth="1"/>
    <col min="9477" max="9482" width="9" style="32"/>
    <col min="9483" max="9483" width="17.88671875" style="32" customWidth="1"/>
    <col min="9484" max="9730" width="9" style="32"/>
    <col min="9731" max="9731" width="25.109375" style="32" customWidth="1"/>
    <col min="9732" max="9732" width="26.88671875" style="32" customWidth="1"/>
    <col min="9733" max="9738" width="9" style="32"/>
    <col min="9739" max="9739" width="17.88671875" style="32" customWidth="1"/>
    <col min="9740" max="9986" width="9" style="32"/>
    <col min="9987" max="9987" width="25.109375" style="32" customWidth="1"/>
    <col min="9988" max="9988" width="26.88671875" style="32" customWidth="1"/>
    <col min="9989" max="9994" width="9" style="32"/>
    <col min="9995" max="9995" width="17.88671875" style="32" customWidth="1"/>
    <col min="9996" max="10242" width="9" style="32"/>
    <col min="10243" max="10243" width="25.109375" style="32" customWidth="1"/>
    <col min="10244" max="10244" width="26.88671875" style="32" customWidth="1"/>
    <col min="10245" max="10250" width="9" style="32"/>
    <col min="10251" max="10251" width="17.88671875" style="32" customWidth="1"/>
    <col min="10252" max="10498" width="9" style="32"/>
    <col min="10499" max="10499" width="25.109375" style="32" customWidth="1"/>
    <col min="10500" max="10500" width="26.88671875" style="32" customWidth="1"/>
    <col min="10501" max="10506" width="9" style="32"/>
    <col min="10507" max="10507" width="17.88671875" style="32" customWidth="1"/>
    <col min="10508" max="10754" width="9" style="32"/>
    <col min="10755" max="10755" width="25.109375" style="32" customWidth="1"/>
    <col min="10756" max="10756" width="26.88671875" style="32" customWidth="1"/>
    <col min="10757" max="10762" width="9" style="32"/>
    <col min="10763" max="10763" width="17.88671875" style="32" customWidth="1"/>
    <col min="10764" max="11010" width="9" style="32"/>
    <col min="11011" max="11011" width="25.109375" style="32" customWidth="1"/>
    <col min="11012" max="11012" width="26.88671875" style="32" customWidth="1"/>
    <col min="11013" max="11018" width="9" style="32"/>
    <col min="11019" max="11019" width="17.88671875" style="32" customWidth="1"/>
    <col min="11020" max="11266" width="9" style="32"/>
    <col min="11267" max="11267" width="25.109375" style="32" customWidth="1"/>
    <col min="11268" max="11268" width="26.88671875" style="32" customWidth="1"/>
    <col min="11269" max="11274" width="9" style="32"/>
    <col min="11275" max="11275" width="17.88671875" style="32" customWidth="1"/>
    <col min="11276" max="11522" width="9" style="32"/>
    <col min="11523" max="11523" width="25.109375" style="32" customWidth="1"/>
    <col min="11524" max="11524" width="26.88671875" style="32" customWidth="1"/>
    <col min="11525" max="11530" width="9" style="32"/>
    <col min="11531" max="11531" width="17.88671875" style="32" customWidth="1"/>
    <col min="11532" max="11778" width="9" style="32"/>
    <col min="11779" max="11779" width="25.109375" style="32" customWidth="1"/>
    <col min="11780" max="11780" width="26.88671875" style="32" customWidth="1"/>
    <col min="11781" max="11786" width="9" style="32"/>
    <col min="11787" max="11787" width="17.88671875" style="32" customWidth="1"/>
    <col min="11788" max="12034" width="9" style="32"/>
    <col min="12035" max="12035" width="25.109375" style="32" customWidth="1"/>
    <col min="12036" max="12036" width="26.88671875" style="32" customWidth="1"/>
    <col min="12037" max="12042" width="9" style="32"/>
    <col min="12043" max="12043" width="17.88671875" style="32" customWidth="1"/>
    <col min="12044" max="12290" width="9" style="32"/>
    <col min="12291" max="12291" width="25.109375" style="32" customWidth="1"/>
    <col min="12292" max="12292" width="26.88671875" style="32" customWidth="1"/>
    <col min="12293" max="12298" width="9" style="32"/>
    <col min="12299" max="12299" width="17.88671875" style="32" customWidth="1"/>
    <col min="12300" max="12546" width="9" style="32"/>
    <col min="12547" max="12547" width="25.109375" style="32" customWidth="1"/>
    <col min="12548" max="12548" width="26.88671875" style="32" customWidth="1"/>
    <col min="12549" max="12554" width="9" style="32"/>
    <col min="12555" max="12555" width="17.88671875" style="32" customWidth="1"/>
    <col min="12556" max="12802" width="9" style="32"/>
    <col min="12803" max="12803" width="25.109375" style="32" customWidth="1"/>
    <col min="12804" max="12804" width="26.88671875" style="32" customWidth="1"/>
    <col min="12805" max="12810" width="9" style="32"/>
    <col min="12811" max="12811" width="17.88671875" style="32" customWidth="1"/>
    <col min="12812" max="13058" width="9" style="32"/>
    <col min="13059" max="13059" width="25.109375" style="32" customWidth="1"/>
    <col min="13060" max="13060" width="26.88671875" style="32" customWidth="1"/>
    <col min="13061" max="13066" width="9" style="32"/>
    <col min="13067" max="13067" width="17.88671875" style="32" customWidth="1"/>
    <col min="13068" max="13314" width="9" style="32"/>
    <col min="13315" max="13315" width="25.109375" style="32" customWidth="1"/>
    <col min="13316" max="13316" width="26.88671875" style="32" customWidth="1"/>
    <col min="13317" max="13322" width="9" style="32"/>
    <col min="13323" max="13323" width="17.88671875" style="32" customWidth="1"/>
    <col min="13324" max="13570" width="9" style="32"/>
    <col min="13571" max="13571" width="25.109375" style="32" customWidth="1"/>
    <col min="13572" max="13572" width="26.88671875" style="32" customWidth="1"/>
    <col min="13573" max="13578" width="9" style="32"/>
    <col min="13579" max="13579" width="17.88671875" style="32" customWidth="1"/>
    <col min="13580" max="13826" width="9" style="32"/>
    <col min="13827" max="13827" width="25.109375" style="32" customWidth="1"/>
    <col min="13828" max="13828" width="26.88671875" style="32" customWidth="1"/>
    <col min="13829" max="13834" width="9" style="32"/>
    <col min="13835" max="13835" width="17.88671875" style="32" customWidth="1"/>
    <col min="13836" max="14082" width="9" style="32"/>
    <col min="14083" max="14083" width="25.109375" style="32" customWidth="1"/>
    <col min="14084" max="14084" width="26.88671875" style="32" customWidth="1"/>
    <col min="14085" max="14090" width="9" style="32"/>
    <col min="14091" max="14091" width="17.88671875" style="32" customWidth="1"/>
    <col min="14092" max="14338" width="9" style="32"/>
    <col min="14339" max="14339" width="25.109375" style="32" customWidth="1"/>
    <col min="14340" max="14340" width="26.88671875" style="32" customWidth="1"/>
    <col min="14341" max="14346" width="9" style="32"/>
    <col min="14347" max="14347" width="17.88671875" style="32" customWidth="1"/>
    <col min="14348" max="14594" width="9" style="32"/>
    <col min="14595" max="14595" width="25.109375" style="32" customWidth="1"/>
    <col min="14596" max="14596" width="26.88671875" style="32" customWidth="1"/>
    <col min="14597" max="14602" width="9" style="32"/>
    <col min="14603" max="14603" width="17.88671875" style="32" customWidth="1"/>
    <col min="14604" max="14850" width="9" style="32"/>
    <col min="14851" max="14851" width="25.109375" style="32" customWidth="1"/>
    <col min="14852" max="14852" width="26.88671875" style="32" customWidth="1"/>
    <col min="14853" max="14858" width="9" style="32"/>
    <col min="14859" max="14859" width="17.88671875" style="32" customWidth="1"/>
    <col min="14860" max="15106" width="9" style="32"/>
    <col min="15107" max="15107" width="25.109375" style="32" customWidth="1"/>
    <col min="15108" max="15108" width="26.88671875" style="32" customWidth="1"/>
    <col min="15109" max="15114" width="9" style="32"/>
    <col min="15115" max="15115" width="17.88671875" style="32" customWidth="1"/>
    <col min="15116" max="15362" width="9" style="32"/>
    <col min="15363" max="15363" width="25.109375" style="32" customWidth="1"/>
    <col min="15364" max="15364" width="26.88671875" style="32" customWidth="1"/>
    <col min="15365" max="15370" width="9" style="32"/>
    <col min="15371" max="15371" width="17.88671875" style="32" customWidth="1"/>
    <col min="15372" max="15618" width="9" style="32"/>
    <col min="15619" max="15619" width="25.109375" style="32" customWidth="1"/>
    <col min="15620" max="15620" width="26.88671875" style="32" customWidth="1"/>
    <col min="15621" max="15626" width="9" style="32"/>
    <col min="15627" max="15627" width="17.88671875" style="32" customWidth="1"/>
    <col min="15628" max="15874" width="9" style="32"/>
    <col min="15875" max="15875" width="25.109375" style="32" customWidth="1"/>
    <col min="15876" max="15876" width="26.88671875" style="32" customWidth="1"/>
    <col min="15877" max="15882" width="9" style="32"/>
    <col min="15883" max="15883" width="17.88671875" style="32" customWidth="1"/>
    <col min="15884" max="16130" width="9" style="32"/>
    <col min="16131" max="16131" width="25.109375" style="32" customWidth="1"/>
    <col min="16132" max="16132" width="26.88671875" style="32" customWidth="1"/>
    <col min="16133" max="16138" width="9" style="32"/>
    <col min="16139" max="16139" width="17.88671875" style="32" customWidth="1"/>
    <col min="16140" max="16384" width="9" style="32"/>
  </cols>
  <sheetData>
    <row r="1" spans="2:25" x14ac:dyDescent="0.2">
      <c r="J1" s="89" t="str">
        <f>IF(D27="","",INDEX(リスト!B$8:B$41,MATCH($D$27,リスト!$C$8:$C$41,0))&amp;"")</f>
        <v>収入区分：新規</v>
      </c>
      <c r="K1" s="33"/>
      <c r="L1" s="33"/>
      <c r="M1" s="33"/>
      <c r="N1" s="33"/>
      <c r="O1" s="33"/>
      <c r="P1" s="33"/>
      <c r="Q1" s="33"/>
      <c r="R1" s="33"/>
      <c r="S1" s="33"/>
    </row>
    <row r="2" spans="2:25" ht="21.9" customHeight="1" x14ac:dyDescent="0.2">
      <c r="B2" s="34" t="s">
        <v>371</v>
      </c>
      <c r="J2" s="198" t="s">
        <v>372</v>
      </c>
      <c r="K2" s="33"/>
      <c r="L2" s="33"/>
      <c r="M2" s="33"/>
      <c r="N2" s="33"/>
      <c r="O2" s="35"/>
      <c r="P2" s="36"/>
      <c r="Q2" s="36"/>
      <c r="R2" s="36"/>
      <c r="S2" s="36"/>
      <c r="T2" s="37"/>
      <c r="U2" s="38"/>
      <c r="V2" s="38"/>
      <c r="W2" s="38"/>
      <c r="X2" s="38"/>
      <c r="Y2" s="38"/>
    </row>
    <row r="3" spans="2:25" ht="21" x14ac:dyDescent="0.2">
      <c r="D3" s="39"/>
      <c r="G3" s="204" t="s">
        <v>83</v>
      </c>
      <c r="H3" s="205"/>
      <c r="J3" s="33" t="s">
        <v>374</v>
      </c>
      <c r="K3" s="33"/>
      <c r="L3" s="33"/>
      <c r="M3" s="33"/>
      <c r="N3" s="33"/>
      <c r="O3" s="35"/>
      <c r="P3" s="36"/>
      <c r="Q3" s="36" t="str">
        <f>IF(COUNTIF(Q4:Q92,"未記入")&gt;0,"未記入","完了")</f>
        <v>未記入</v>
      </c>
      <c r="R3" s="36"/>
      <c r="S3" s="36"/>
      <c r="T3" s="37"/>
      <c r="U3" s="38"/>
      <c r="V3" s="38"/>
      <c r="W3" s="38"/>
      <c r="X3" s="38"/>
      <c r="Y3" s="38"/>
    </row>
    <row r="4" spans="2:25" ht="21.6" thickBot="1" x14ac:dyDescent="0.25">
      <c r="C4" s="40"/>
      <c r="D4" s="223"/>
      <c r="E4" s="224"/>
      <c r="F4" s="224"/>
      <c r="G4" s="224"/>
      <c r="H4" s="224"/>
      <c r="J4" s="33" t="s">
        <v>373</v>
      </c>
      <c r="K4" s="41"/>
      <c r="L4" s="33"/>
      <c r="M4" s="33"/>
      <c r="N4" s="33"/>
      <c r="O4" s="35"/>
      <c r="P4" s="35"/>
      <c r="Q4" s="35" t="str">
        <f>IF(AND(D28&lt;&gt;"",H28=""),"未記入","完了")</f>
        <v>完了</v>
      </c>
      <c r="R4" s="35"/>
      <c r="S4" s="35"/>
      <c r="T4" s="38"/>
      <c r="U4" s="38"/>
      <c r="V4" s="38"/>
      <c r="W4" s="38"/>
      <c r="X4" s="38"/>
      <c r="Y4" s="38"/>
    </row>
    <row r="5" spans="2:25" x14ac:dyDescent="0.2">
      <c r="B5" s="225" t="s">
        <v>84</v>
      </c>
      <c r="C5" s="42" t="s">
        <v>85</v>
      </c>
      <c r="D5" s="228"/>
      <c r="E5" s="228"/>
      <c r="F5" s="228"/>
      <c r="G5" s="228"/>
      <c r="H5" s="228"/>
      <c r="J5" s="33" t="s">
        <v>375</v>
      </c>
      <c r="K5" s="43"/>
      <c r="L5" s="33"/>
      <c r="M5" s="33"/>
      <c r="N5" s="33"/>
      <c r="O5" s="35"/>
      <c r="P5" s="35"/>
      <c r="Q5" s="35"/>
      <c r="R5" s="35"/>
      <c r="S5" s="35"/>
      <c r="T5" s="38"/>
      <c r="U5" s="38"/>
      <c r="V5" s="38"/>
      <c r="W5" s="38"/>
      <c r="X5" s="38"/>
      <c r="Y5" s="38"/>
    </row>
    <row r="6" spans="2:25" x14ac:dyDescent="0.2">
      <c r="B6" s="226"/>
      <c r="C6" s="44" t="s">
        <v>86</v>
      </c>
      <c r="D6" s="221"/>
      <c r="E6" s="221"/>
      <c r="F6" s="221"/>
      <c r="G6" s="221"/>
      <c r="H6" s="221"/>
      <c r="J6" s="33" t="s">
        <v>363</v>
      </c>
      <c r="K6" s="33"/>
      <c r="L6" s="33"/>
      <c r="M6" s="33"/>
      <c r="N6" s="33"/>
      <c r="O6" s="35"/>
      <c r="P6" s="35"/>
      <c r="Q6" s="35" t="str">
        <f t="shared" ref="Q6:Q60" si="0">IF(AND(C6&lt;&gt;"",D6=""),"未記入","完了")</f>
        <v>未記入</v>
      </c>
      <c r="R6" s="35"/>
      <c r="S6" s="35"/>
      <c r="T6" s="38"/>
      <c r="U6" s="38"/>
      <c r="V6" s="38"/>
      <c r="W6" s="38"/>
      <c r="X6" s="38"/>
      <c r="Y6" s="38"/>
    </row>
    <row r="7" spans="2:25" x14ac:dyDescent="0.2">
      <c r="B7" s="226"/>
      <c r="C7" s="44"/>
      <c r="D7" s="222"/>
      <c r="E7" s="222"/>
      <c r="F7" s="222"/>
      <c r="G7" s="222"/>
      <c r="H7" s="222"/>
      <c r="J7" s="33" t="s">
        <v>364</v>
      </c>
      <c r="K7" s="33"/>
      <c r="L7" s="33"/>
      <c r="M7" s="33"/>
      <c r="N7" s="33"/>
      <c r="O7" s="35"/>
      <c r="P7" s="45"/>
      <c r="Q7" s="35"/>
      <c r="R7" s="35"/>
      <c r="S7" s="35"/>
      <c r="T7" s="38"/>
      <c r="U7" s="38"/>
      <c r="V7" s="38"/>
      <c r="W7" s="38"/>
      <c r="X7" s="38"/>
      <c r="Y7" s="38"/>
    </row>
    <row r="8" spans="2:25" x14ac:dyDescent="0.2">
      <c r="B8" s="226"/>
      <c r="C8" s="44"/>
      <c r="D8" s="222"/>
      <c r="E8" s="222"/>
      <c r="F8" s="222"/>
      <c r="G8" s="222"/>
      <c r="H8" s="222"/>
      <c r="J8" s="33" t="s">
        <v>87</v>
      </c>
      <c r="K8" s="33"/>
      <c r="L8" s="33"/>
      <c r="M8" s="33"/>
      <c r="N8" s="33"/>
      <c r="O8" s="35"/>
      <c r="P8" s="35"/>
      <c r="Q8" s="35"/>
      <c r="R8" s="35"/>
      <c r="S8" s="35"/>
      <c r="T8" s="38"/>
      <c r="U8" s="38"/>
      <c r="V8" s="38"/>
      <c r="W8" s="38"/>
      <c r="X8" s="38"/>
      <c r="Y8" s="38"/>
    </row>
    <row r="9" spans="2:25" x14ac:dyDescent="0.2">
      <c r="B9" s="226"/>
      <c r="C9" s="44" t="s">
        <v>88</v>
      </c>
      <c r="D9" s="221"/>
      <c r="E9" s="221"/>
      <c r="F9" s="221"/>
      <c r="G9" s="221"/>
      <c r="H9" s="221"/>
      <c r="J9" s="33" t="s">
        <v>89</v>
      </c>
      <c r="K9" s="33"/>
      <c r="L9" s="33"/>
      <c r="M9" s="33"/>
      <c r="N9" s="33"/>
      <c r="O9" s="35"/>
      <c r="P9" s="35"/>
      <c r="Q9" s="35" t="str">
        <f t="shared" si="0"/>
        <v>未記入</v>
      </c>
      <c r="R9" s="35"/>
      <c r="S9" s="35"/>
      <c r="T9" s="38"/>
      <c r="U9" s="38"/>
      <c r="V9" s="38"/>
      <c r="W9" s="38"/>
      <c r="X9" s="38"/>
      <c r="Y9" s="38"/>
    </row>
    <row r="10" spans="2:25" x14ac:dyDescent="0.2">
      <c r="B10" s="226"/>
      <c r="C10" s="44" t="s">
        <v>90</v>
      </c>
      <c r="D10" s="229"/>
      <c r="E10" s="229"/>
      <c r="F10" s="229"/>
      <c r="G10" s="229"/>
      <c r="H10" s="229"/>
      <c r="J10" s="33" t="s">
        <v>91</v>
      </c>
      <c r="K10" s="33"/>
      <c r="L10" s="33"/>
      <c r="M10" s="33"/>
      <c r="N10" s="33"/>
      <c r="O10" s="35"/>
      <c r="P10" s="35"/>
      <c r="Q10" s="35" t="str">
        <f t="shared" si="0"/>
        <v>未記入</v>
      </c>
      <c r="R10" s="35"/>
      <c r="S10" s="35"/>
      <c r="T10" s="38"/>
      <c r="U10" s="38"/>
      <c r="V10" s="38"/>
      <c r="W10" s="38"/>
      <c r="X10" s="38"/>
      <c r="Y10" s="38"/>
    </row>
    <row r="11" spans="2:25" x14ac:dyDescent="0.2">
      <c r="B11" s="226"/>
      <c r="C11" s="44" t="s">
        <v>92</v>
      </c>
      <c r="D11" s="221"/>
      <c r="E11" s="221"/>
      <c r="F11" s="221"/>
      <c r="G11" s="221"/>
      <c r="H11" s="221"/>
      <c r="J11" s="33"/>
      <c r="K11" s="33"/>
      <c r="L11" s="33"/>
      <c r="M11" s="33"/>
      <c r="N11" s="33"/>
      <c r="O11" s="35"/>
      <c r="P11" s="35"/>
      <c r="Q11" s="35" t="str">
        <f t="shared" si="0"/>
        <v>未記入</v>
      </c>
      <c r="R11" s="47"/>
      <c r="S11" s="47"/>
      <c r="T11" s="48"/>
      <c r="U11" s="48"/>
      <c r="V11" s="48"/>
      <c r="W11" s="48"/>
      <c r="X11" s="48"/>
      <c r="Y11" s="38"/>
    </row>
    <row r="12" spans="2:25" x14ac:dyDescent="0.2">
      <c r="B12" s="226"/>
      <c r="C12" s="44" t="s">
        <v>93</v>
      </c>
      <c r="D12" s="221"/>
      <c r="E12" s="221"/>
      <c r="F12" s="221"/>
      <c r="G12" s="221"/>
      <c r="H12" s="221"/>
      <c r="J12" s="33"/>
      <c r="K12" s="33"/>
      <c r="L12" s="33"/>
      <c r="M12" s="33"/>
      <c r="N12" s="33"/>
      <c r="O12" s="35"/>
      <c r="P12" s="35"/>
      <c r="Q12" s="35" t="str">
        <f t="shared" si="0"/>
        <v>未記入</v>
      </c>
      <c r="R12" s="46"/>
      <c r="S12" s="46"/>
      <c r="T12" s="49"/>
      <c r="U12" s="48"/>
      <c r="V12" s="48"/>
      <c r="W12" s="48"/>
      <c r="X12" s="48"/>
      <c r="Y12" s="38"/>
    </row>
    <row r="13" spans="2:25" x14ac:dyDescent="0.2">
      <c r="B13" s="226"/>
      <c r="C13" s="44" t="s">
        <v>94</v>
      </c>
      <c r="D13" s="221"/>
      <c r="E13" s="221"/>
      <c r="F13" s="221"/>
      <c r="G13" s="221"/>
      <c r="H13" s="221"/>
      <c r="J13" s="33" t="s">
        <v>130</v>
      </c>
      <c r="K13" s="33"/>
      <c r="L13" s="33"/>
      <c r="M13" s="33"/>
      <c r="N13" s="33"/>
      <c r="O13" s="35"/>
      <c r="P13" s="35"/>
      <c r="Q13" s="35" t="str">
        <f t="shared" si="0"/>
        <v>未記入</v>
      </c>
      <c r="R13" s="46"/>
      <c r="S13" s="46"/>
      <c r="T13" s="49"/>
      <c r="U13" s="48"/>
      <c r="V13" s="48"/>
      <c r="W13" s="48"/>
      <c r="X13" s="48"/>
      <c r="Y13" s="38"/>
    </row>
    <row r="14" spans="2:25" x14ac:dyDescent="0.2">
      <c r="B14" s="226"/>
      <c r="C14" s="44" t="s">
        <v>95</v>
      </c>
      <c r="D14" s="221"/>
      <c r="E14" s="221"/>
      <c r="F14" s="221"/>
      <c r="G14" s="221"/>
      <c r="H14" s="221"/>
      <c r="J14" s="33"/>
      <c r="K14" s="33"/>
      <c r="L14" s="33"/>
      <c r="M14" s="33"/>
      <c r="N14" s="33"/>
      <c r="O14" s="35"/>
      <c r="P14" s="35"/>
      <c r="Q14" s="35" t="str">
        <f t="shared" si="0"/>
        <v>未記入</v>
      </c>
      <c r="R14" s="47"/>
      <c r="S14" s="47"/>
      <c r="T14" s="48"/>
      <c r="U14" s="48"/>
      <c r="V14" s="48"/>
      <c r="W14" s="48"/>
      <c r="X14" s="48"/>
      <c r="Y14" s="38"/>
    </row>
    <row r="15" spans="2:25" x14ac:dyDescent="0.2">
      <c r="B15" s="226"/>
      <c r="C15" s="50" t="s">
        <v>96</v>
      </c>
      <c r="D15" s="232"/>
      <c r="E15" s="232"/>
      <c r="F15" s="232"/>
      <c r="G15" s="232"/>
      <c r="H15" s="232"/>
      <c r="J15" s="33" t="s">
        <v>97</v>
      </c>
      <c r="K15" s="33"/>
      <c r="L15" s="33"/>
      <c r="M15" s="33"/>
      <c r="N15" s="33"/>
      <c r="O15" s="35"/>
      <c r="P15" s="35"/>
      <c r="Q15" s="35" t="str">
        <f t="shared" si="0"/>
        <v>未記入</v>
      </c>
      <c r="R15" s="47"/>
      <c r="S15" s="46"/>
      <c r="T15" s="49"/>
      <c r="U15" s="48"/>
      <c r="V15" s="48"/>
      <c r="W15" s="48"/>
      <c r="X15" s="48"/>
      <c r="Y15" s="38"/>
    </row>
    <row r="16" spans="2:25" x14ac:dyDescent="0.2">
      <c r="B16" s="226"/>
      <c r="C16" s="50" t="s">
        <v>98</v>
      </c>
      <c r="D16" s="214"/>
      <c r="E16" s="214"/>
      <c r="F16" s="214"/>
      <c r="G16" s="214"/>
      <c r="H16" s="214"/>
      <c r="J16" s="33" t="s">
        <v>97</v>
      </c>
      <c r="K16" s="33"/>
      <c r="L16" s="33"/>
      <c r="M16" s="33"/>
      <c r="N16" s="33"/>
      <c r="O16" s="35"/>
      <c r="P16" s="35"/>
      <c r="Q16" s="35" t="str">
        <f t="shared" si="0"/>
        <v>未記入</v>
      </c>
      <c r="R16" s="47"/>
      <c r="S16" s="46"/>
      <c r="T16" s="49"/>
      <c r="U16" s="48"/>
      <c r="V16" s="48"/>
      <c r="W16" s="48"/>
      <c r="X16" s="48"/>
      <c r="Y16" s="38"/>
    </row>
    <row r="17" spans="2:25" x14ac:dyDescent="0.2">
      <c r="B17" s="226"/>
      <c r="C17" s="44" t="s">
        <v>99</v>
      </c>
      <c r="D17" s="232"/>
      <c r="E17" s="232"/>
      <c r="F17" s="232"/>
      <c r="G17" s="232"/>
      <c r="H17" s="232"/>
      <c r="J17" s="33" t="s">
        <v>97</v>
      </c>
      <c r="K17" s="33"/>
      <c r="L17" s="33"/>
      <c r="M17" s="33"/>
      <c r="N17" s="33"/>
      <c r="O17" s="35"/>
      <c r="P17" s="35"/>
      <c r="Q17" s="35" t="str">
        <f t="shared" si="0"/>
        <v>未記入</v>
      </c>
      <c r="R17" s="47"/>
      <c r="S17" s="46"/>
      <c r="T17" s="48"/>
      <c r="U17" s="48"/>
      <c r="V17" s="48"/>
      <c r="W17" s="48"/>
      <c r="X17" s="48"/>
      <c r="Y17" s="38"/>
    </row>
    <row r="18" spans="2:25" x14ac:dyDescent="0.2">
      <c r="B18" s="226"/>
      <c r="C18" s="44" t="s">
        <v>100</v>
      </c>
      <c r="D18" s="241"/>
      <c r="E18" s="221"/>
      <c r="F18" s="221"/>
      <c r="G18" s="221"/>
      <c r="H18" s="221"/>
      <c r="J18" s="33"/>
      <c r="K18" s="33"/>
      <c r="L18" s="33"/>
      <c r="M18" s="33"/>
      <c r="N18" s="33"/>
      <c r="O18" s="35"/>
      <c r="P18" s="35"/>
      <c r="Q18" s="35" t="str">
        <f t="shared" si="0"/>
        <v>未記入</v>
      </c>
      <c r="R18" s="47"/>
      <c r="S18" s="46"/>
      <c r="T18" s="48"/>
      <c r="U18" s="48"/>
      <c r="V18" s="48"/>
      <c r="W18" s="48"/>
      <c r="X18" s="48"/>
      <c r="Y18" s="38"/>
    </row>
    <row r="19" spans="2:25" ht="15" customHeight="1" x14ac:dyDescent="0.2">
      <c r="B19" s="226"/>
      <c r="C19" s="51" t="s">
        <v>360</v>
      </c>
      <c r="D19" s="230"/>
      <c r="E19" s="230"/>
      <c r="F19" s="230"/>
      <c r="G19" s="230"/>
      <c r="H19" s="230"/>
      <c r="J19" s="33"/>
      <c r="K19" s="33"/>
      <c r="L19" s="33"/>
      <c r="M19" s="33"/>
      <c r="N19" s="33"/>
      <c r="O19" s="35"/>
      <c r="P19" s="35"/>
      <c r="Q19" s="35" t="str">
        <f t="shared" si="0"/>
        <v>未記入</v>
      </c>
      <c r="R19" s="35"/>
      <c r="S19" s="35"/>
      <c r="T19" s="38"/>
      <c r="U19" s="38"/>
      <c r="V19" s="38"/>
      <c r="W19" s="38"/>
      <c r="X19" s="38"/>
      <c r="Y19" s="38"/>
    </row>
    <row r="20" spans="2:25" ht="15" customHeight="1" thickBot="1" x14ac:dyDescent="0.25">
      <c r="B20" s="227"/>
      <c r="C20" s="52" t="s">
        <v>101</v>
      </c>
      <c r="D20" s="231"/>
      <c r="E20" s="231"/>
      <c r="F20" s="231"/>
      <c r="G20" s="231"/>
      <c r="H20" s="231"/>
      <c r="J20" s="33"/>
      <c r="K20" s="33"/>
      <c r="L20" s="33"/>
      <c r="M20" s="33"/>
      <c r="N20" s="33"/>
      <c r="O20" s="35"/>
      <c r="P20" s="35"/>
      <c r="Q20" s="35" t="str">
        <f t="shared" si="0"/>
        <v>未記入</v>
      </c>
      <c r="R20" s="35"/>
      <c r="S20" s="35"/>
      <c r="T20" s="38"/>
      <c r="U20" s="38"/>
      <c r="V20" s="38"/>
      <c r="W20" s="38"/>
      <c r="X20" s="38"/>
      <c r="Y20" s="38"/>
    </row>
    <row r="21" spans="2:25" ht="15" customHeight="1" thickBot="1" x14ac:dyDescent="0.25">
      <c r="C21" s="54"/>
      <c r="D21" s="81"/>
      <c r="E21" s="81"/>
      <c r="F21" s="81"/>
      <c r="G21" s="81"/>
      <c r="H21" s="81"/>
      <c r="J21" s="33"/>
      <c r="K21" s="33"/>
      <c r="L21" s="33"/>
      <c r="M21" s="33"/>
      <c r="N21" s="33"/>
      <c r="O21" s="35"/>
      <c r="P21" s="35"/>
      <c r="Q21" s="35"/>
      <c r="R21" s="35"/>
      <c r="S21" s="35"/>
      <c r="T21" s="38"/>
      <c r="U21" s="38"/>
      <c r="V21" s="38"/>
      <c r="W21" s="38"/>
      <c r="X21" s="38"/>
      <c r="Y21" s="38"/>
    </row>
    <row r="22" spans="2:25" ht="15" customHeight="1" x14ac:dyDescent="0.2">
      <c r="B22" s="249" t="s">
        <v>102</v>
      </c>
      <c r="C22" s="42" t="s">
        <v>103</v>
      </c>
      <c r="D22" s="217"/>
      <c r="E22" s="217"/>
      <c r="F22" s="217"/>
      <c r="G22" s="217"/>
      <c r="H22" s="217"/>
      <c r="I22" s="55"/>
      <c r="J22" s="33"/>
      <c r="K22" s="33"/>
      <c r="L22" s="33"/>
      <c r="M22" s="33"/>
      <c r="N22" s="33"/>
      <c r="O22" s="35"/>
      <c r="P22" s="35"/>
      <c r="Q22" s="35" t="str">
        <f t="shared" si="0"/>
        <v>未記入</v>
      </c>
      <c r="R22" s="35"/>
      <c r="S22" s="35"/>
      <c r="T22" s="38"/>
      <c r="U22" s="38"/>
      <c r="V22" s="38"/>
      <c r="W22" s="38"/>
      <c r="X22" s="38"/>
      <c r="Y22" s="38"/>
    </row>
    <row r="23" spans="2:25" ht="15" customHeight="1" x14ac:dyDescent="0.2">
      <c r="B23" s="250"/>
      <c r="C23" s="44" t="s">
        <v>104</v>
      </c>
      <c r="D23" s="234"/>
      <c r="E23" s="234"/>
      <c r="F23" s="234"/>
      <c r="G23" s="234"/>
      <c r="H23" s="234"/>
      <c r="J23" s="33" t="s">
        <v>362</v>
      </c>
      <c r="K23" s="33"/>
      <c r="L23" s="33"/>
      <c r="M23" s="33"/>
      <c r="N23" s="33"/>
      <c r="O23" s="35"/>
      <c r="P23" s="35"/>
      <c r="Q23" s="35" t="str">
        <f t="shared" si="0"/>
        <v>未記入</v>
      </c>
      <c r="R23" s="35"/>
      <c r="S23" s="35"/>
      <c r="T23" s="38"/>
      <c r="U23" s="38"/>
      <c r="V23" s="38"/>
      <c r="W23" s="38"/>
      <c r="X23" s="38"/>
      <c r="Y23" s="38"/>
    </row>
    <row r="24" spans="2:25" ht="15" customHeight="1" x14ac:dyDescent="0.2">
      <c r="B24" s="250"/>
      <c r="C24" s="44" t="s">
        <v>105</v>
      </c>
      <c r="D24" s="216"/>
      <c r="E24" s="216"/>
      <c r="F24" s="216"/>
      <c r="G24" s="216"/>
      <c r="H24" s="216"/>
      <c r="J24" s="33"/>
      <c r="K24" s="33"/>
      <c r="L24" s="33"/>
      <c r="M24" s="33"/>
      <c r="N24" s="33"/>
      <c r="O24" s="35"/>
      <c r="P24" s="35"/>
      <c r="Q24" s="35"/>
      <c r="R24" s="35"/>
      <c r="S24" s="35"/>
      <c r="T24" s="38"/>
      <c r="U24" s="38"/>
      <c r="V24" s="38"/>
      <c r="W24" s="38"/>
      <c r="X24" s="38"/>
      <c r="Y24" s="38"/>
    </row>
    <row r="25" spans="2:25" ht="15" customHeight="1" x14ac:dyDescent="0.2">
      <c r="B25" s="250"/>
      <c r="C25" s="44" t="s">
        <v>106</v>
      </c>
      <c r="D25" s="216"/>
      <c r="E25" s="216"/>
      <c r="F25" s="216"/>
      <c r="G25" s="216"/>
      <c r="H25" s="216"/>
      <c r="J25" s="33" t="s">
        <v>362</v>
      </c>
      <c r="K25" s="33"/>
      <c r="L25" s="33"/>
      <c r="M25" s="33"/>
      <c r="N25" s="33"/>
      <c r="O25" s="35"/>
      <c r="P25" s="35"/>
      <c r="Q25" s="35"/>
      <c r="R25" s="35"/>
      <c r="S25" s="35"/>
      <c r="T25" s="38"/>
      <c r="U25" s="38"/>
      <c r="V25" s="38"/>
      <c r="W25" s="38"/>
      <c r="X25" s="38"/>
      <c r="Y25" s="38"/>
    </row>
    <row r="26" spans="2:25" ht="15" customHeight="1" x14ac:dyDescent="0.2">
      <c r="B26" s="250"/>
      <c r="C26" s="44" t="s">
        <v>107</v>
      </c>
      <c r="D26" s="222" t="s">
        <v>108</v>
      </c>
      <c r="E26" s="222"/>
      <c r="F26" s="222"/>
      <c r="G26" s="222"/>
      <c r="H26" s="222"/>
      <c r="J26" s="33"/>
      <c r="K26" s="33"/>
      <c r="L26" s="33"/>
      <c r="M26" s="33"/>
      <c r="N26" s="33"/>
      <c r="O26" s="35"/>
      <c r="P26" s="35"/>
      <c r="Q26" s="35" t="str">
        <f t="shared" si="0"/>
        <v>完了</v>
      </c>
      <c r="R26" s="35"/>
      <c r="S26" s="35"/>
      <c r="T26" s="38"/>
      <c r="U26" s="38"/>
      <c r="V26" s="38"/>
      <c r="W26" s="38"/>
      <c r="X26" s="38"/>
      <c r="Y26" s="38"/>
    </row>
    <row r="27" spans="2:25" ht="15" customHeight="1" x14ac:dyDescent="0.2">
      <c r="B27" s="250"/>
      <c r="C27" s="44" t="s">
        <v>109</v>
      </c>
      <c r="D27" s="222" t="s">
        <v>330</v>
      </c>
      <c r="E27" s="222"/>
      <c r="F27" s="222"/>
      <c r="G27" s="222"/>
      <c r="H27" s="222"/>
      <c r="J27" s="33"/>
      <c r="K27" s="33"/>
      <c r="L27" s="33"/>
      <c r="M27" s="33"/>
      <c r="N27" s="33"/>
      <c r="O27" s="35"/>
      <c r="P27" s="35"/>
      <c r="Q27" s="35" t="str">
        <f t="shared" si="0"/>
        <v>完了</v>
      </c>
      <c r="R27" s="35"/>
      <c r="S27" s="35"/>
      <c r="T27" s="38"/>
      <c r="U27" s="38"/>
      <c r="V27" s="38"/>
      <c r="W27" s="38"/>
      <c r="X27" s="38"/>
      <c r="Y27" s="38"/>
    </row>
    <row r="28" spans="2:25" ht="15" customHeight="1" x14ac:dyDescent="0.2">
      <c r="B28" s="250"/>
      <c r="C28" s="44" t="s">
        <v>110</v>
      </c>
      <c r="D28" s="221" t="str">
        <f>IF(D27="","",INDEX(リスト!D$8:D$41,MATCH($D$27,リスト!$C$8:$C$41,0))&amp;"")</f>
        <v>促進中性化試験供試体</v>
      </c>
      <c r="E28" s="221"/>
      <c r="F28" s="221"/>
      <c r="G28" s="221"/>
      <c r="H28" s="85" t="str">
        <f>IF(D27="","",INDEX(リスト!E$8:E$41,MATCH($D$27,リスト!$C$8:$C$41,0))&amp;"")</f>
        <v>3</v>
      </c>
      <c r="I28" s="32" t="s">
        <v>111</v>
      </c>
      <c r="J28" s="33" t="s">
        <v>365</v>
      </c>
      <c r="K28" s="33"/>
      <c r="L28" s="33"/>
      <c r="M28" s="33"/>
      <c r="N28" s="33"/>
      <c r="O28" s="35"/>
      <c r="P28" s="35"/>
      <c r="Q28" s="35" t="str">
        <f t="shared" si="0"/>
        <v>完了</v>
      </c>
      <c r="R28" s="35"/>
      <c r="S28" s="35"/>
      <c r="T28" s="38"/>
      <c r="U28" s="38"/>
      <c r="V28" s="38"/>
      <c r="W28" s="38"/>
      <c r="X28" s="38"/>
      <c r="Y28" s="38"/>
    </row>
    <row r="29" spans="2:25" ht="15" customHeight="1" x14ac:dyDescent="0.2">
      <c r="B29" s="250"/>
      <c r="C29" s="56" t="s">
        <v>112</v>
      </c>
      <c r="D29" s="221" t="str">
        <f>IF(D27="","",INDEX(リスト!F$8:F$41,MATCH($D$27,リスト!$C$8:$C$41,0))&amp;"")</f>
        <v>促進中性化試験</v>
      </c>
      <c r="E29" s="221"/>
      <c r="F29" s="221"/>
      <c r="G29" s="221"/>
      <c r="H29" s="221"/>
      <c r="J29" s="33" t="s">
        <v>365</v>
      </c>
      <c r="K29" s="33"/>
      <c r="L29" s="33"/>
      <c r="M29" s="33"/>
      <c r="N29" s="33"/>
      <c r="O29" s="35"/>
      <c r="P29" s="35"/>
      <c r="Q29" s="35" t="str">
        <f t="shared" si="0"/>
        <v>完了</v>
      </c>
      <c r="R29" s="35"/>
      <c r="S29" s="35"/>
      <c r="T29" s="38"/>
      <c r="U29" s="38"/>
      <c r="V29" s="38"/>
      <c r="W29" s="38"/>
      <c r="X29" s="38"/>
      <c r="Y29" s="38"/>
    </row>
    <row r="30" spans="2:25" ht="15" customHeight="1" x14ac:dyDescent="0.2">
      <c r="B30" s="250"/>
      <c r="C30" s="44" t="str">
        <f>IF(D27="","",INDEX(リスト!G$8:G$41,MATCH($D$27,リスト!$C$8:$C$41,0))&amp;"")</f>
        <v>コンクリートの配合</v>
      </c>
      <c r="D30" s="233"/>
      <c r="E30" s="233"/>
      <c r="F30" s="233"/>
      <c r="G30" s="233"/>
      <c r="H30" s="233"/>
      <c r="J30" s="33" t="str">
        <f>IF(D27="","",INDEX(リスト!H$8:H$41,MATCH($D$27,リスト!$C$8:$C$41,0))&amp;"")</f>
        <v>例)普通-〇-〇-〇-N</v>
      </c>
      <c r="K30" s="33"/>
      <c r="L30" s="33"/>
      <c r="M30" s="33"/>
      <c r="N30" s="33"/>
      <c r="O30" s="35"/>
      <c r="P30" s="35"/>
      <c r="Q30" s="35" t="str">
        <f>IF(AND(C30&lt;&gt;"",D30=""),"未記入","完了")</f>
        <v>未記入</v>
      </c>
      <c r="R30" s="35"/>
      <c r="S30" s="35"/>
      <c r="T30" s="38"/>
      <c r="U30" s="38"/>
      <c r="V30" s="38"/>
      <c r="W30" s="38"/>
      <c r="X30" s="38"/>
      <c r="Y30" s="38"/>
    </row>
    <row r="31" spans="2:25" ht="15" customHeight="1" x14ac:dyDescent="0.2">
      <c r="B31" s="250"/>
      <c r="C31" s="44" t="str">
        <f>IF(D27="","",INDEX(リスト!I$8:$I41,MATCH($D$27,リスト!$C$8:$C$41,0))&amp;"")</f>
        <v>供試体作製年月日</v>
      </c>
      <c r="D31" s="233"/>
      <c r="E31" s="233"/>
      <c r="F31" s="233"/>
      <c r="G31" s="233"/>
      <c r="H31" s="233"/>
      <c r="J31" s="33" t="str">
        <f>IF(D27="","",INDEX(リスト!J$8:J$41,MATCH($D$27,リスト!$C$8:$C$41,0))&amp;"")</f>
        <v/>
      </c>
      <c r="K31" s="33"/>
      <c r="L31" s="33"/>
      <c r="M31" s="33"/>
      <c r="N31" s="33"/>
      <c r="O31" s="35"/>
      <c r="P31" s="35"/>
      <c r="Q31" s="35" t="str">
        <f t="shared" si="0"/>
        <v>未記入</v>
      </c>
      <c r="R31" s="35"/>
      <c r="S31" s="35"/>
      <c r="T31" s="38"/>
      <c r="U31" s="38"/>
      <c r="V31" s="38"/>
      <c r="W31" s="38"/>
      <c r="X31" s="38"/>
      <c r="Y31" s="38"/>
    </row>
    <row r="32" spans="2:25" ht="15" customHeight="1" x14ac:dyDescent="0.2">
      <c r="B32" s="250"/>
      <c r="C32" s="44" t="str">
        <f>IF(D27="","",INDEX(リスト!K$8:K$41,MATCH($D$27,リスト!$C$8:$C$41,0))&amp;"")</f>
        <v>製造工場</v>
      </c>
      <c r="D32" s="233"/>
      <c r="E32" s="233"/>
      <c r="F32" s="233"/>
      <c r="G32" s="233"/>
      <c r="H32" s="233"/>
      <c r="J32" s="33" t="str">
        <f>IF(D27="","",INDEX(リスト!L$8:L$41,MATCH($D$27,リスト!$C$8:$C$41,0))&amp;"")</f>
        <v/>
      </c>
      <c r="K32" s="33"/>
      <c r="L32" s="33"/>
      <c r="M32" s="33"/>
      <c r="N32" s="33"/>
      <c r="O32" s="35"/>
      <c r="P32" s="35"/>
      <c r="Q32" s="35" t="str">
        <f t="shared" si="0"/>
        <v>未記入</v>
      </c>
      <c r="R32" s="35"/>
      <c r="S32" s="35"/>
      <c r="T32" s="38"/>
      <c r="U32" s="38"/>
      <c r="V32" s="38"/>
      <c r="W32" s="38"/>
      <c r="X32" s="38"/>
      <c r="Y32" s="38"/>
    </row>
    <row r="33" spans="2:25" ht="15" customHeight="1" x14ac:dyDescent="0.2">
      <c r="B33" s="250"/>
      <c r="C33" s="44" t="str">
        <f>IF(D27="","",INDEX(リスト!M$8:M$41,MATCH($D$27,リスト!$C$8:$C$41,0))&amp;"")</f>
        <v>使用材料</v>
      </c>
      <c r="D33" s="233"/>
      <c r="E33" s="233"/>
      <c r="F33" s="233"/>
      <c r="G33" s="233"/>
      <c r="H33" s="233"/>
      <c r="J33" s="33" t="str">
        <f>IF(D27="","",INDEX(リスト!N$8:N$41,MATCH($D$27,リスト!$C$8:$C$41,0))&amp;"")</f>
        <v>高炉スラグ微粉末</v>
      </c>
      <c r="K33" s="33"/>
      <c r="L33" s="33"/>
      <c r="M33" s="33"/>
      <c r="N33" s="33"/>
      <c r="O33" s="35"/>
      <c r="P33" s="35"/>
      <c r="Q33" s="35" t="str">
        <f t="shared" si="0"/>
        <v>未記入</v>
      </c>
      <c r="R33" s="35"/>
      <c r="S33" s="35"/>
      <c r="T33" s="38"/>
      <c r="U33" s="38"/>
      <c r="V33" s="38"/>
      <c r="W33" s="38"/>
      <c r="X33" s="38"/>
      <c r="Y33" s="38"/>
    </row>
    <row r="34" spans="2:25" ht="15" customHeight="1" x14ac:dyDescent="0.2">
      <c r="B34" s="250"/>
      <c r="C34" s="44" t="str">
        <f>IF(D27="","",INDEX(リスト!O$8:O$41,MATCH($D$27,リスト!$C$8:$C$41,0))&amp;"")</f>
        <v/>
      </c>
      <c r="D34" s="233"/>
      <c r="E34" s="233"/>
      <c r="F34" s="233"/>
      <c r="G34" s="233"/>
      <c r="H34" s="233"/>
      <c r="J34" s="33" t="str">
        <f>IF(D27="","",INDEX(リスト!P$8:P$41,MATCH($D$27,リスト!$C$8:$C$41,0))&amp;"")</f>
        <v/>
      </c>
      <c r="K34" s="33"/>
      <c r="L34" s="33"/>
      <c r="M34" s="33"/>
      <c r="N34" s="33"/>
      <c r="O34" s="35"/>
      <c r="P34" s="35"/>
      <c r="Q34" s="35" t="str">
        <f t="shared" si="0"/>
        <v>完了</v>
      </c>
      <c r="R34" s="35"/>
      <c r="S34" s="35"/>
      <c r="T34" s="38"/>
      <c r="U34" s="38"/>
      <c r="V34" s="38"/>
      <c r="W34" s="38"/>
      <c r="X34" s="38"/>
      <c r="Y34" s="38"/>
    </row>
    <row r="35" spans="2:25" ht="15" customHeight="1" x14ac:dyDescent="0.2">
      <c r="B35" s="250"/>
      <c r="C35" s="44" t="str">
        <f>IF(D27="","",INDEX(リスト!Q$8:Q$41,MATCH($D$27,リスト!$C$8:$C$41,0))&amp;"")</f>
        <v/>
      </c>
      <c r="D35" s="233"/>
      <c r="E35" s="233"/>
      <c r="F35" s="233"/>
      <c r="G35" s="233"/>
      <c r="H35" s="233"/>
      <c r="J35" s="33" t="str">
        <f>IF(D27="","",INDEX(リスト!R$8:R$41,MATCH($D$27,リスト!$C$8:$C$41,0))&amp;"")</f>
        <v/>
      </c>
      <c r="K35" s="33"/>
      <c r="L35" s="33"/>
      <c r="M35" s="33"/>
      <c r="N35" s="33"/>
      <c r="O35" s="35"/>
      <c r="P35" s="35"/>
      <c r="Q35" s="35" t="str">
        <f t="shared" si="0"/>
        <v>完了</v>
      </c>
      <c r="R35" s="35"/>
      <c r="S35" s="35"/>
      <c r="T35" s="38"/>
      <c r="U35" s="38"/>
      <c r="V35" s="38"/>
      <c r="W35" s="38"/>
      <c r="X35" s="38"/>
      <c r="Y35" s="38"/>
    </row>
    <row r="36" spans="2:25" ht="15" customHeight="1" x14ac:dyDescent="0.2">
      <c r="B36" s="250"/>
      <c r="C36" s="44" t="str">
        <f>IF(D27="","",INDEX(リスト!S$8:S$41,MATCH($D$27,リスト!$C$8:$C$41,0))&amp;"")</f>
        <v/>
      </c>
      <c r="D36" s="233"/>
      <c r="E36" s="233"/>
      <c r="F36" s="233"/>
      <c r="G36" s="233"/>
      <c r="H36" s="233"/>
      <c r="J36" s="33" t="str">
        <f>IF(D27="","",INDEX(リスト!T$8:T$41,MATCH($D$27,リスト!$C$8:$C$41,0))&amp;"")</f>
        <v/>
      </c>
      <c r="K36" s="33"/>
      <c r="L36" s="33"/>
      <c r="M36" s="33"/>
      <c r="N36" s="33"/>
      <c r="O36" s="35"/>
      <c r="P36" s="35"/>
      <c r="Q36" s="35" t="str">
        <f t="shared" si="0"/>
        <v>完了</v>
      </c>
      <c r="R36" s="35"/>
      <c r="S36" s="35"/>
      <c r="T36" s="38"/>
      <c r="U36" s="38"/>
      <c r="V36" s="38"/>
      <c r="W36" s="38"/>
      <c r="X36" s="38"/>
      <c r="Y36" s="38"/>
    </row>
    <row r="37" spans="2:25" ht="15" customHeight="1" x14ac:dyDescent="0.2">
      <c r="B37" s="250"/>
      <c r="C37" s="44" t="str">
        <f>IF(D27="","",INDEX(リスト!U$8:U$41,MATCH($D$27,リスト!$C$8:$C$41,0))&amp;"")</f>
        <v/>
      </c>
      <c r="D37" s="233"/>
      <c r="E37" s="233"/>
      <c r="F37" s="233"/>
      <c r="G37" s="233"/>
      <c r="H37" s="233"/>
      <c r="J37" s="33" t="str">
        <f>IF(D27="","",INDEX(リスト!V$8:V$41,MATCH($D$27,リスト!$C$8:$C$41,0))&amp;"")</f>
        <v/>
      </c>
      <c r="K37" s="33"/>
      <c r="L37" s="33"/>
      <c r="M37" s="33"/>
      <c r="N37" s="33"/>
      <c r="O37" s="35"/>
      <c r="P37" s="35"/>
      <c r="Q37" s="35" t="str">
        <f t="shared" si="0"/>
        <v>完了</v>
      </c>
      <c r="R37" s="35"/>
      <c r="S37" s="35"/>
      <c r="T37" s="38"/>
      <c r="U37" s="38"/>
      <c r="V37" s="38"/>
      <c r="W37" s="38"/>
      <c r="X37" s="38"/>
      <c r="Y37" s="38"/>
    </row>
    <row r="38" spans="2:25" ht="15" customHeight="1" x14ac:dyDescent="0.2">
      <c r="B38" s="250"/>
      <c r="C38" s="44" t="str">
        <f>IF(D27="","",INDEX(リスト!W$8:W$41,MATCH($D$27,リスト!$C$8:$C$41,0))&amp;"")</f>
        <v/>
      </c>
      <c r="D38" s="233"/>
      <c r="E38" s="233"/>
      <c r="F38" s="233"/>
      <c r="G38" s="233"/>
      <c r="H38" s="233"/>
      <c r="J38" s="33" t="str">
        <f>IF(D27="","",INDEX(リスト!X$8:X$41,MATCH($D$27,リスト!$C$8:$C$41,0))&amp;"")</f>
        <v/>
      </c>
      <c r="K38" s="33"/>
      <c r="L38" s="33"/>
      <c r="M38" s="33"/>
      <c r="N38" s="33"/>
      <c r="O38" s="35"/>
      <c r="P38" s="35"/>
      <c r="Q38" s="35" t="str">
        <f t="shared" si="0"/>
        <v>完了</v>
      </c>
      <c r="R38" s="35"/>
      <c r="S38" s="35"/>
      <c r="T38" s="38"/>
      <c r="U38" s="38"/>
      <c r="V38" s="38"/>
      <c r="W38" s="38"/>
      <c r="X38" s="38"/>
      <c r="Y38" s="38"/>
    </row>
    <row r="39" spans="2:25" ht="15" customHeight="1" thickBot="1" x14ac:dyDescent="0.25">
      <c r="B39" s="251"/>
      <c r="C39" s="52" t="str">
        <f>IF(D27="","",INDEX(リスト!Y$8:Y$41,MATCH($D$27,リスト!$C$8:$C$41,0))&amp;"")</f>
        <v>特記事項</v>
      </c>
      <c r="D39" s="236"/>
      <c r="E39" s="236"/>
      <c r="F39" s="236"/>
      <c r="G39" s="236"/>
      <c r="H39" s="236"/>
      <c r="J39" s="33" t="str">
        <f>IF(D27="","",INDEX(リスト!Z$8:Z$41,MATCH($D$27,リスト!$C$8:$C$41,0))&amp;"")</f>
        <v>※必要に応じて記入してください。</v>
      </c>
      <c r="K39" s="33"/>
      <c r="L39" s="33"/>
      <c r="M39" s="33"/>
      <c r="N39" s="33"/>
      <c r="O39" s="35"/>
      <c r="P39" s="35"/>
      <c r="Q39" s="35"/>
      <c r="R39" s="35"/>
      <c r="S39" s="35"/>
      <c r="T39" s="38"/>
      <c r="U39" s="38"/>
      <c r="V39" s="38"/>
      <c r="W39" s="38"/>
      <c r="X39" s="38"/>
      <c r="Y39" s="38"/>
    </row>
    <row r="40" spans="2:25" ht="15" customHeight="1" thickBot="1" x14ac:dyDescent="0.25">
      <c r="B40" s="57"/>
      <c r="C40" s="58"/>
      <c r="D40" s="84"/>
      <c r="E40" s="84"/>
      <c r="F40" s="84"/>
      <c r="G40" s="84"/>
      <c r="H40" s="84"/>
      <c r="J40" s="33"/>
      <c r="K40" s="33"/>
      <c r="L40" s="33"/>
      <c r="M40" s="33"/>
      <c r="N40" s="33"/>
      <c r="O40" s="35"/>
      <c r="P40" s="45"/>
      <c r="Q40" s="35"/>
      <c r="R40" s="35"/>
      <c r="S40" s="35"/>
      <c r="T40" s="38"/>
      <c r="U40" s="38"/>
      <c r="V40" s="38"/>
      <c r="W40" s="38"/>
      <c r="X40" s="38"/>
      <c r="Y40" s="38"/>
    </row>
    <row r="41" spans="2:25" ht="15" customHeight="1" x14ac:dyDescent="0.2">
      <c r="B41" s="254" t="s">
        <v>113</v>
      </c>
      <c r="C41" s="59" t="s">
        <v>114</v>
      </c>
      <c r="D41" s="220"/>
      <c r="E41" s="220"/>
      <c r="F41" s="220"/>
      <c r="G41" s="220"/>
      <c r="H41" s="220"/>
      <c r="J41" s="60" t="s">
        <v>116</v>
      </c>
      <c r="K41" s="61"/>
      <c r="L41" s="33"/>
      <c r="M41" s="33"/>
      <c r="N41" s="33"/>
      <c r="O41" s="33"/>
      <c r="P41" s="33"/>
      <c r="Q41" s="35" t="str">
        <f t="shared" si="0"/>
        <v>未記入</v>
      </c>
      <c r="R41" s="33"/>
      <c r="S41" s="33"/>
    </row>
    <row r="42" spans="2:25" ht="15" customHeight="1" thickBot="1" x14ac:dyDescent="0.25">
      <c r="B42" s="255"/>
      <c r="C42" s="62" t="str" cm="1">
        <f t="array" ref="C42">_xlfn.IFS(D41="","",D41="不要","",D41="必要(現地)","立会日時",D41="必要(Web)","立会日時")</f>
        <v/>
      </c>
      <c r="D42" s="256"/>
      <c r="E42" s="257"/>
      <c r="F42" s="257"/>
      <c r="G42" s="257"/>
      <c r="H42" s="257"/>
      <c r="J42" s="60" t="str">
        <f>IF(D41="","",IF(D41="不要","","※事前に立会日時を打合せ済みの場合のみご記入ください。例)2025年8月19日 13:00～"))</f>
        <v/>
      </c>
      <c r="K42" s="61"/>
      <c r="L42" s="33"/>
      <c r="M42" s="33"/>
      <c r="N42" s="33"/>
      <c r="O42" s="33"/>
      <c r="P42" s="33"/>
      <c r="Q42" s="35" t="str">
        <f>IF(AND(C42&lt;&gt;"",D42=""),"未記入","完了")</f>
        <v>完了</v>
      </c>
      <c r="R42" s="33"/>
      <c r="S42" s="33"/>
    </row>
    <row r="43" spans="2:25" ht="15" customHeight="1" thickBot="1" x14ac:dyDescent="0.25">
      <c r="B43" s="53"/>
      <c r="C43" s="58"/>
      <c r="D43" s="82"/>
      <c r="E43" s="82"/>
      <c r="F43" s="82"/>
      <c r="G43" s="82"/>
      <c r="H43" s="82"/>
      <c r="J43" s="60"/>
      <c r="K43" s="61"/>
      <c r="L43" s="33"/>
      <c r="M43" s="33"/>
      <c r="N43" s="33"/>
      <c r="O43" s="33"/>
      <c r="P43" s="33"/>
      <c r="Q43" s="35"/>
      <c r="R43" s="33"/>
      <c r="S43" s="33"/>
    </row>
    <row r="44" spans="2:25" ht="15" customHeight="1" x14ac:dyDescent="0.2">
      <c r="B44" s="258" t="s">
        <v>117</v>
      </c>
      <c r="C44" s="63" t="s">
        <v>118</v>
      </c>
      <c r="D44" s="220"/>
      <c r="E44" s="220"/>
      <c r="F44" s="220"/>
      <c r="G44" s="220"/>
      <c r="H44" s="220"/>
      <c r="J44" s="60" t="s">
        <v>367</v>
      </c>
      <c r="K44" s="61"/>
      <c r="L44" s="33"/>
      <c r="M44" s="33"/>
      <c r="N44" s="33"/>
      <c r="O44" s="33"/>
      <c r="P44" s="33"/>
      <c r="Q44" s="35" t="str">
        <f t="shared" si="0"/>
        <v>未記入</v>
      </c>
      <c r="R44" s="33"/>
      <c r="S44" s="33"/>
    </row>
    <row r="45" spans="2:25" ht="15" customHeight="1" x14ac:dyDescent="0.2">
      <c r="B45" s="259"/>
      <c r="C45" s="64" t="str" cm="1">
        <f t="array" ref="C45">_xlfn.IFS(D44="","",D44="不要","",D44="必要(成績書に添付)","",D44="必要(E-mail)","写真の送付先(E-mailアドレス)",D44="必要(CD)","")</f>
        <v/>
      </c>
      <c r="D45" s="221"/>
      <c r="E45" s="221"/>
      <c r="F45" s="221"/>
      <c r="G45" s="221"/>
      <c r="H45" s="221"/>
      <c r="J45" s="60" t="s">
        <v>368</v>
      </c>
      <c r="K45" s="60"/>
      <c r="L45" s="33"/>
      <c r="M45" s="33"/>
      <c r="N45" s="33"/>
      <c r="O45" s="33"/>
      <c r="P45" s="33"/>
      <c r="Q45" s="35" t="str">
        <f t="shared" si="0"/>
        <v>完了</v>
      </c>
      <c r="R45" s="33"/>
      <c r="S45" s="33"/>
    </row>
    <row r="46" spans="2:25" ht="15" customHeight="1" x14ac:dyDescent="0.2">
      <c r="B46" s="260"/>
      <c r="C46" s="209" t="str">
        <f>IF(D44="不要","","写真の撮影方法")</f>
        <v>写真の撮影方法</v>
      </c>
      <c r="D46" s="219" t="str">
        <f>IF(D27="","",IF(D44="","",IF(D44="不要","",INDEX(リスト!AG$8:AG$41,MATCH($D$27,リスト!$C$8:$C$41,0))&amp;"")))</f>
        <v/>
      </c>
      <c r="E46" s="219"/>
      <c r="F46" s="219"/>
      <c r="G46" s="219"/>
      <c r="H46" s="85" t="str">
        <f>IF(D46="","",0)</f>
        <v/>
      </c>
      <c r="I46" s="32" t="str">
        <f>IF(H46="","","枚")</f>
        <v/>
      </c>
      <c r="J46" s="33" t="s">
        <v>370</v>
      </c>
      <c r="K46" s="66" t="str">
        <f>IF(L46="","","(通常)")</f>
        <v/>
      </c>
      <c r="L46" s="66" t="str">
        <f>IF(D46="","",INDEX(リスト!AH$8:AH$41,MATCH($D$27,リスト!$C$8:$C$41,0))&amp;"")</f>
        <v/>
      </c>
      <c r="M46" s="66" t="str">
        <f>IF(L46="","","枚")</f>
        <v/>
      </c>
      <c r="N46" s="33"/>
      <c r="O46" s="33"/>
      <c r="P46" s="33"/>
      <c r="Q46" s="35" t="str">
        <f t="shared" si="0"/>
        <v>未記入</v>
      </c>
      <c r="R46" s="33"/>
      <c r="S46" s="33"/>
    </row>
    <row r="47" spans="2:25" ht="15" customHeight="1" x14ac:dyDescent="0.2">
      <c r="B47" s="260"/>
      <c r="C47" s="209"/>
      <c r="D47" s="219" t="str">
        <f>IF(D27="","",IF(D44="","",IF(D44="不要","",INDEX(リスト!AI$8:AI$41,MATCH($D$27,リスト!$C$8:$C$41,0))&amp;"")))</f>
        <v/>
      </c>
      <c r="E47" s="219"/>
      <c r="F47" s="219"/>
      <c r="G47" s="219"/>
      <c r="H47" s="85" t="str">
        <f>IF(D47="","",0)</f>
        <v/>
      </c>
      <c r="I47" s="32" t="str">
        <f t="shared" ref="I47:I52" si="1">IF(H47="","","枚")</f>
        <v/>
      </c>
      <c r="J47" s="33" t="s">
        <v>370</v>
      </c>
      <c r="K47" s="66" t="str">
        <f t="shared" ref="K47:K52" si="2">IF(L47="","","(通常)")</f>
        <v/>
      </c>
      <c r="L47" s="66" t="str">
        <f>IF(D46="","",INDEX(リスト!AJ$8:AJ$41,MATCH($D$27,リスト!$C$8:$C$41,0))&amp;"")</f>
        <v/>
      </c>
      <c r="M47" s="66" t="str">
        <f t="shared" ref="M47:M52" si="3">IF(L47="","","枚")</f>
        <v/>
      </c>
      <c r="N47" s="33"/>
      <c r="O47" s="33"/>
      <c r="P47" s="33"/>
      <c r="Q47" s="35" t="str">
        <f t="shared" si="0"/>
        <v>完了</v>
      </c>
      <c r="R47" s="33"/>
      <c r="S47" s="33"/>
    </row>
    <row r="48" spans="2:25" ht="15" customHeight="1" x14ac:dyDescent="0.2">
      <c r="B48" s="260"/>
      <c r="C48" s="209"/>
      <c r="D48" s="219" t="str">
        <f>IF(D27="","",IF(D44="","",IF(D44="不要","",INDEX(リスト!AK$8:AK$41,MATCH($D$27,リスト!$C$8:$C$41,0))&amp;"")))</f>
        <v/>
      </c>
      <c r="E48" s="219"/>
      <c r="F48" s="219"/>
      <c r="G48" s="219"/>
      <c r="H48" s="85" t="str">
        <f>IF(D48="","",0)</f>
        <v/>
      </c>
      <c r="I48" s="32" t="str">
        <f t="shared" si="1"/>
        <v/>
      </c>
      <c r="J48" s="33" t="s">
        <v>370</v>
      </c>
      <c r="K48" s="66" t="str">
        <f t="shared" si="2"/>
        <v/>
      </c>
      <c r="L48" s="66" t="str">
        <f>IF(D46="","",INDEX(リスト!AL$8:AL$41,MATCH($D$27,リスト!$C$8:$C$41,0))&amp;"")</f>
        <v/>
      </c>
      <c r="M48" s="66" t="str">
        <f t="shared" si="3"/>
        <v/>
      </c>
      <c r="N48" s="33"/>
      <c r="O48" s="33"/>
      <c r="P48" s="33"/>
      <c r="Q48" s="35" t="str">
        <f t="shared" si="0"/>
        <v>完了</v>
      </c>
      <c r="R48" s="33"/>
      <c r="S48" s="33"/>
    </row>
    <row r="49" spans="2:19" ht="15" customHeight="1" x14ac:dyDescent="0.2">
      <c r="B49" s="260"/>
      <c r="C49" s="209"/>
      <c r="D49" s="219" t="str">
        <f>IF(D27="","",IF(D44="","",IF(D44="不要","",INDEX(リスト!AM$8:AM$41,MATCH($D$27,リスト!$C$8:$C$41,0))&amp;"")))</f>
        <v/>
      </c>
      <c r="E49" s="219"/>
      <c r="F49" s="219"/>
      <c r="G49" s="219"/>
      <c r="H49" s="85" t="str">
        <f>IF(D49="","",0)</f>
        <v/>
      </c>
      <c r="I49" s="32" t="str">
        <f t="shared" si="1"/>
        <v/>
      </c>
      <c r="J49" s="33" t="s">
        <v>370</v>
      </c>
      <c r="K49" s="66" t="str">
        <f t="shared" si="2"/>
        <v/>
      </c>
      <c r="L49" s="66" t="str">
        <f>IF(D46="","",INDEX(リスト!AN$8:AN$41,MATCH($D$27,リスト!$C$8:$C$41,0))&amp;"")</f>
        <v/>
      </c>
      <c r="M49" s="66" t="str">
        <f t="shared" si="3"/>
        <v/>
      </c>
      <c r="N49" s="33"/>
      <c r="O49" s="33"/>
      <c r="P49" s="33"/>
      <c r="Q49" s="35" t="str">
        <f t="shared" si="0"/>
        <v>完了</v>
      </c>
      <c r="R49" s="33"/>
      <c r="S49" s="33"/>
    </row>
    <row r="50" spans="2:19" ht="15" customHeight="1" x14ac:dyDescent="0.2">
      <c r="B50" s="260"/>
      <c r="C50" s="209"/>
      <c r="D50" s="219" t="str">
        <f>IF(D27="","",IF(D44="","",IF(D44="不要","",INDEX(リスト!AO$8:AO$41,MATCH($D$27,リスト!$C$8:$C$41,0))&amp;"")))</f>
        <v/>
      </c>
      <c r="E50" s="219"/>
      <c r="F50" s="219"/>
      <c r="G50" s="219"/>
      <c r="H50" s="85" t="str">
        <f t="shared" ref="H50:H52" si="4">IF(D50="","",0)</f>
        <v/>
      </c>
      <c r="I50" s="32" t="str">
        <f t="shared" si="1"/>
        <v/>
      </c>
      <c r="J50" s="33" t="s">
        <v>370</v>
      </c>
      <c r="K50" s="66" t="str">
        <f t="shared" si="2"/>
        <v/>
      </c>
      <c r="L50" s="66" t="str">
        <f>IF(D46="","",INDEX(リスト!AP$8:AP$41,MATCH($D$27,リスト!$C$8:$C$41,0))&amp;"")</f>
        <v/>
      </c>
      <c r="M50" s="66" t="str">
        <f t="shared" si="3"/>
        <v/>
      </c>
      <c r="N50" s="33"/>
      <c r="O50" s="33"/>
      <c r="P50" s="33"/>
      <c r="Q50" s="35" t="str">
        <f t="shared" si="0"/>
        <v>完了</v>
      </c>
      <c r="R50" s="33"/>
      <c r="S50" s="33"/>
    </row>
    <row r="51" spans="2:19" ht="15" customHeight="1" x14ac:dyDescent="0.2">
      <c r="B51" s="260"/>
      <c r="C51" s="209"/>
      <c r="D51" s="219" t="str">
        <f>IF(D27="","",IF(D44="","",IF(D44="不要","",INDEX(リスト!AQ$8:AQ$41,MATCH($D$27,リスト!$C$8:$C$41,0))&amp;"")))</f>
        <v/>
      </c>
      <c r="E51" s="219"/>
      <c r="F51" s="219"/>
      <c r="G51" s="219"/>
      <c r="H51" s="85" t="str">
        <f t="shared" si="4"/>
        <v/>
      </c>
      <c r="I51" s="32" t="str">
        <f t="shared" si="1"/>
        <v/>
      </c>
      <c r="J51" s="33" t="s">
        <v>370</v>
      </c>
      <c r="K51" s="66" t="str">
        <f t="shared" si="2"/>
        <v/>
      </c>
      <c r="L51" s="66" t="str">
        <f>IF(D46="","",INDEX(リスト!AR$8:AR$41,MATCH($D$27,リスト!$C$8:$C$41,0))&amp;"")</f>
        <v/>
      </c>
      <c r="M51" s="66" t="str">
        <f t="shared" si="3"/>
        <v/>
      </c>
      <c r="N51" s="33"/>
      <c r="O51" s="33"/>
      <c r="P51" s="33"/>
      <c r="Q51" s="35" t="str">
        <f t="shared" si="0"/>
        <v>完了</v>
      </c>
      <c r="R51" s="33"/>
      <c r="S51" s="33"/>
    </row>
    <row r="52" spans="2:19" ht="15" customHeight="1" x14ac:dyDescent="0.2">
      <c r="B52" s="260"/>
      <c r="C52" s="209"/>
      <c r="D52" s="219" t="str">
        <f>IF(D27="","",IF(D44="","",IF(D44="不要","",INDEX(リスト!AS$8:AS$41,MATCH($D$27,リスト!$C$8:$C$41,0))&amp;"")))</f>
        <v/>
      </c>
      <c r="E52" s="219"/>
      <c r="F52" s="219"/>
      <c r="G52" s="219"/>
      <c r="H52" s="85" t="str">
        <f t="shared" si="4"/>
        <v/>
      </c>
      <c r="I52" s="32" t="str">
        <f t="shared" si="1"/>
        <v/>
      </c>
      <c r="J52" s="33" t="s">
        <v>370</v>
      </c>
      <c r="K52" s="66" t="str">
        <f t="shared" si="2"/>
        <v/>
      </c>
      <c r="L52" s="66" t="str">
        <f>IF(D46="","",INDEX(リスト!AT$8:AT$41,MATCH($D$27,リスト!$C$8:$C$41,0))&amp;"")</f>
        <v/>
      </c>
      <c r="M52" s="66" t="str">
        <f t="shared" si="3"/>
        <v/>
      </c>
      <c r="N52" s="33"/>
      <c r="O52" s="33"/>
      <c r="P52" s="33"/>
      <c r="Q52" s="35" t="str">
        <f t="shared" si="0"/>
        <v>完了</v>
      </c>
      <c r="R52" s="33"/>
      <c r="S52" s="33"/>
    </row>
    <row r="53" spans="2:19" ht="15" customHeight="1" thickBot="1" x14ac:dyDescent="0.25">
      <c r="B53" s="261"/>
      <c r="C53" s="210"/>
      <c r="D53" s="218" t="str">
        <f>IF(D27="","",IF(D44="","",IF(D44="不要","",INDEX(リスト!AU$8:AU$41,MATCH($D$27,リスト!$C$8:$C$41,0))&amp;"")))</f>
        <v/>
      </c>
      <c r="E53" s="218"/>
      <c r="F53" s="218"/>
      <c r="G53" s="218"/>
      <c r="H53" s="83" t="str">
        <f>IF(D44="","",IF(D44="不要","",SUM(H46:H52)))</f>
        <v/>
      </c>
      <c r="I53" s="32" t="str">
        <f>IF(H53="","","枚")</f>
        <v/>
      </c>
      <c r="J53" s="33"/>
      <c r="K53" s="33"/>
      <c r="L53" s="33"/>
      <c r="M53" s="33"/>
      <c r="N53" s="33"/>
      <c r="O53" s="33"/>
      <c r="P53" s="33"/>
      <c r="Q53" s="35" t="str">
        <f t="shared" si="0"/>
        <v>完了</v>
      </c>
      <c r="R53" s="33"/>
      <c r="S53" s="33"/>
    </row>
    <row r="54" spans="2:19" ht="13.95" customHeight="1" thickBot="1" x14ac:dyDescent="0.25">
      <c r="B54" s="57"/>
      <c r="C54" s="58"/>
      <c r="D54" s="82"/>
      <c r="E54" s="82"/>
      <c r="F54" s="82"/>
      <c r="G54" s="82"/>
      <c r="H54" s="82"/>
      <c r="J54" s="33"/>
      <c r="K54" s="33"/>
      <c r="L54" s="33"/>
      <c r="M54" s="33"/>
      <c r="N54" s="33"/>
      <c r="O54" s="33"/>
      <c r="P54" s="33"/>
      <c r="Q54" s="35"/>
      <c r="R54" s="33"/>
      <c r="S54" s="33"/>
    </row>
    <row r="55" spans="2:19" ht="15" customHeight="1" x14ac:dyDescent="0.2">
      <c r="B55" s="253" t="s">
        <v>120</v>
      </c>
      <c r="C55" s="59" t="s">
        <v>121</v>
      </c>
      <c r="D55" s="220"/>
      <c r="E55" s="220"/>
      <c r="F55" s="220"/>
      <c r="G55" s="220"/>
      <c r="H55" s="220"/>
      <c r="J55" s="33"/>
      <c r="K55" s="33"/>
      <c r="L55" s="33"/>
      <c r="M55" s="33"/>
      <c r="N55" s="33"/>
      <c r="O55" s="33"/>
      <c r="P55" s="33"/>
      <c r="Q55" s="35" t="str">
        <f t="shared" si="0"/>
        <v>未記入</v>
      </c>
      <c r="R55" s="33"/>
      <c r="S55" s="33"/>
    </row>
    <row r="56" spans="2:19" ht="15" customHeight="1" x14ac:dyDescent="0.2">
      <c r="B56" s="263"/>
      <c r="C56" s="64" t="str" cm="1">
        <f t="array" ref="C56">_xlfn.IFS(D55="","",D55="不要","",D55="必要(E-mail)","速報の送付先(E-mailアドレス)",D55="必要(FAX)","")</f>
        <v/>
      </c>
      <c r="D56" s="264"/>
      <c r="E56" s="264"/>
      <c r="F56" s="264"/>
      <c r="G56" s="264"/>
      <c r="H56" s="264"/>
      <c r="J56" s="33"/>
      <c r="K56" s="33"/>
      <c r="L56" s="33"/>
      <c r="M56" s="33"/>
      <c r="N56" s="33"/>
      <c r="O56" s="33"/>
      <c r="P56" s="33"/>
      <c r="Q56" s="35" t="str">
        <f>IF(AND(C56&lt;&gt;"",D56=""),"未記入","完了")</f>
        <v>完了</v>
      </c>
      <c r="R56" s="33"/>
      <c r="S56" s="33"/>
    </row>
    <row r="57" spans="2:19" ht="15" customHeight="1" x14ac:dyDescent="0.2">
      <c r="B57" s="263"/>
      <c r="C57" s="64" t="str" cm="1">
        <f t="array" ref="C57">_xlfn.IFS(D55="","",D55="不要","",D55="必要(E-mail)","",D55="必要(FAX)","速報の送付先(FAX番号)")</f>
        <v/>
      </c>
      <c r="D57" s="221"/>
      <c r="E57" s="221"/>
      <c r="F57" s="221"/>
      <c r="G57" s="221"/>
      <c r="H57" s="221"/>
      <c r="J57" s="33"/>
      <c r="K57" s="33"/>
      <c r="L57" s="33"/>
      <c r="M57" s="33"/>
      <c r="N57" s="33"/>
      <c r="O57" s="33"/>
      <c r="P57" s="33"/>
      <c r="Q57" s="35" t="str">
        <f>IF(AND(C57&lt;&gt;"",D57=""),"未記入","完了")</f>
        <v>完了</v>
      </c>
      <c r="R57" s="33"/>
      <c r="S57" s="33"/>
    </row>
    <row r="58" spans="2:19" ht="15" customHeight="1" x14ac:dyDescent="0.2">
      <c r="B58" s="243"/>
      <c r="C58" s="64" t="s">
        <v>123</v>
      </c>
      <c r="D58" s="247"/>
      <c r="E58" s="247"/>
      <c r="F58" s="247"/>
      <c r="G58" s="247"/>
      <c r="H58" s="247"/>
      <c r="I58" s="32" t="s">
        <v>124</v>
      </c>
      <c r="J58" s="33" t="s">
        <v>369</v>
      </c>
      <c r="K58" s="33"/>
      <c r="L58" s="33"/>
      <c r="M58" s="33"/>
      <c r="N58" s="33"/>
      <c r="O58" s="33"/>
      <c r="P58" s="33"/>
      <c r="Q58" s="35" t="str">
        <f t="shared" si="0"/>
        <v>未記入</v>
      </c>
      <c r="R58" s="33"/>
      <c r="S58" s="33"/>
    </row>
    <row r="59" spans="2:19" ht="15" customHeight="1" x14ac:dyDescent="0.2">
      <c r="B59" s="243"/>
      <c r="C59" s="44" t="s">
        <v>125</v>
      </c>
      <c r="D59" s="221"/>
      <c r="E59" s="221"/>
      <c r="F59" s="221"/>
      <c r="G59" s="221"/>
      <c r="H59" s="221"/>
      <c r="J59" s="33"/>
      <c r="K59" s="33"/>
      <c r="L59" s="33"/>
      <c r="M59" s="33"/>
      <c r="N59" s="33"/>
      <c r="O59" s="33"/>
      <c r="P59" s="33"/>
      <c r="Q59" s="35" t="str">
        <f t="shared" si="0"/>
        <v>未記入</v>
      </c>
      <c r="R59" s="33"/>
      <c r="S59" s="33"/>
    </row>
    <row r="60" spans="2:19" ht="15" customHeight="1" thickBot="1" x14ac:dyDescent="0.25">
      <c r="B60" s="245"/>
      <c r="C60" s="52" t="s">
        <v>126</v>
      </c>
      <c r="D60" s="248"/>
      <c r="E60" s="248"/>
      <c r="F60" s="248"/>
      <c r="G60" s="248"/>
      <c r="H60" s="248"/>
      <c r="J60" s="33" t="s">
        <v>381</v>
      </c>
      <c r="K60" s="33"/>
      <c r="L60" s="33"/>
      <c r="M60" s="33"/>
      <c r="N60" s="33"/>
      <c r="O60" s="33"/>
      <c r="P60" s="33"/>
      <c r="Q60" s="35" t="str">
        <f t="shared" si="0"/>
        <v>未記入</v>
      </c>
      <c r="R60" s="33"/>
      <c r="S60" s="33"/>
    </row>
    <row r="61" spans="2:19" ht="13.8" thickBot="1" x14ac:dyDescent="0.25">
      <c r="B61" s="180"/>
      <c r="C61" s="180"/>
      <c r="D61" s="181"/>
      <c r="E61" s="181"/>
      <c r="F61" s="181"/>
      <c r="G61" s="181"/>
      <c r="H61" s="181"/>
      <c r="J61" s="33"/>
      <c r="K61" s="33"/>
      <c r="L61" s="33"/>
      <c r="M61" s="33"/>
      <c r="N61" s="33"/>
      <c r="O61" s="33"/>
      <c r="P61" s="33"/>
      <c r="Q61" s="35"/>
      <c r="R61" s="33"/>
      <c r="S61" s="33"/>
    </row>
    <row r="62" spans="2:19" hidden="1" x14ac:dyDescent="0.2">
      <c r="B62" s="253" t="s">
        <v>354</v>
      </c>
      <c r="C62" s="59" t="s">
        <v>128</v>
      </c>
      <c r="D62" s="228"/>
      <c r="E62" s="228"/>
      <c r="F62" s="228"/>
      <c r="G62" s="228"/>
      <c r="H62" s="228"/>
      <c r="J62" s="43" t="s">
        <v>361</v>
      </c>
      <c r="K62" s="43"/>
      <c r="L62" s="33"/>
      <c r="M62" s="33"/>
      <c r="N62" s="33"/>
      <c r="O62" s="33"/>
      <c r="P62" s="33"/>
      <c r="Q62" s="35"/>
      <c r="R62" s="33"/>
      <c r="S62" s="33"/>
    </row>
    <row r="63" spans="2:19" x14ac:dyDescent="0.2">
      <c r="B63" s="243"/>
      <c r="C63" s="64" t="s">
        <v>86</v>
      </c>
      <c r="D63" s="216"/>
      <c r="E63" s="216"/>
      <c r="F63" s="216"/>
      <c r="G63" s="216"/>
      <c r="H63" s="216"/>
      <c r="J63" s="33" t="s">
        <v>366</v>
      </c>
      <c r="K63" s="33"/>
      <c r="L63" s="33"/>
      <c r="M63" s="33"/>
      <c r="N63" s="33"/>
      <c r="O63" s="33"/>
      <c r="P63" s="33"/>
      <c r="Q63" s="35"/>
      <c r="R63" s="33"/>
      <c r="S63" s="33"/>
    </row>
    <row r="64" spans="2:19" x14ac:dyDescent="0.2">
      <c r="B64" s="243"/>
      <c r="C64" s="67"/>
      <c r="D64" s="81"/>
      <c r="E64" s="81"/>
      <c r="F64" s="81"/>
      <c r="G64" s="81"/>
      <c r="H64" s="81"/>
      <c r="J64" s="33" t="s">
        <v>364</v>
      </c>
      <c r="K64" s="33"/>
      <c r="L64" s="33"/>
      <c r="M64" s="33"/>
      <c r="N64" s="33"/>
      <c r="O64" s="33"/>
      <c r="P64" s="33"/>
      <c r="Q64" s="35"/>
      <c r="R64" s="33"/>
      <c r="S64" s="33"/>
    </row>
    <row r="65" spans="2:19" x14ac:dyDescent="0.2">
      <c r="B65" s="243"/>
      <c r="C65" s="67"/>
      <c r="D65" s="81"/>
      <c r="E65" s="81"/>
      <c r="F65" s="81"/>
      <c r="G65" s="81"/>
      <c r="H65" s="81"/>
      <c r="J65" s="33" t="s">
        <v>87</v>
      </c>
      <c r="K65" s="33"/>
      <c r="L65" s="33"/>
      <c r="M65" s="33"/>
      <c r="N65" s="33"/>
      <c r="O65" s="33"/>
      <c r="P65" s="33"/>
      <c r="Q65" s="35"/>
      <c r="R65" s="33"/>
      <c r="S65" s="33"/>
    </row>
    <row r="66" spans="2:19" hidden="1" x14ac:dyDescent="0.2">
      <c r="B66" s="243"/>
      <c r="C66" s="64" t="s">
        <v>88</v>
      </c>
      <c r="D66" s="216"/>
      <c r="E66" s="216"/>
      <c r="F66" s="216"/>
      <c r="G66" s="216"/>
      <c r="H66" s="216"/>
      <c r="J66" s="33" t="s">
        <v>89</v>
      </c>
      <c r="K66" s="33"/>
      <c r="L66" s="33"/>
      <c r="M66" s="33"/>
      <c r="N66" s="33"/>
      <c r="O66" s="33"/>
      <c r="P66" s="33"/>
      <c r="Q66" s="35"/>
      <c r="R66" s="33"/>
      <c r="S66" s="33"/>
    </row>
    <row r="67" spans="2:19" x14ac:dyDescent="0.2">
      <c r="B67" s="243"/>
      <c r="C67" s="64" t="s">
        <v>90</v>
      </c>
      <c r="D67" s="240"/>
      <c r="E67" s="240"/>
      <c r="F67" s="240"/>
      <c r="G67" s="240"/>
      <c r="H67" s="240"/>
      <c r="J67" s="33" t="s">
        <v>91</v>
      </c>
      <c r="K67" s="33"/>
      <c r="L67" s="33"/>
      <c r="M67" s="33"/>
      <c r="N67" s="33"/>
      <c r="O67" s="33"/>
      <c r="P67" s="33"/>
      <c r="Q67" s="35"/>
      <c r="R67" s="33"/>
      <c r="S67" s="33"/>
    </row>
    <row r="68" spans="2:19" ht="13.8" thickBot="1" x14ac:dyDescent="0.25">
      <c r="B68" s="243"/>
      <c r="C68" s="64" t="s">
        <v>92</v>
      </c>
      <c r="D68" s="216"/>
      <c r="E68" s="216"/>
      <c r="F68" s="216"/>
      <c r="G68" s="216"/>
      <c r="H68" s="216"/>
      <c r="J68" s="33"/>
      <c r="K68" s="33"/>
      <c r="L68" s="33"/>
      <c r="M68" s="33"/>
      <c r="N68" s="33"/>
      <c r="O68" s="33"/>
      <c r="P68" s="33"/>
      <c r="Q68" s="35"/>
      <c r="R68" s="33"/>
      <c r="S68" s="33"/>
    </row>
    <row r="69" spans="2:19" hidden="1" x14ac:dyDescent="0.2">
      <c r="B69" s="243"/>
      <c r="C69" s="64" t="s">
        <v>93</v>
      </c>
      <c r="D69" s="216"/>
      <c r="E69" s="216"/>
      <c r="F69" s="216"/>
      <c r="G69" s="216"/>
      <c r="H69" s="216"/>
      <c r="J69" s="33"/>
      <c r="K69" s="33"/>
      <c r="L69" s="33"/>
      <c r="M69" s="33"/>
      <c r="N69" s="33"/>
      <c r="O69" s="33"/>
      <c r="P69" s="33"/>
      <c r="Q69" s="35"/>
      <c r="R69" s="33"/>
      <c r="S69" s="33"/>
    </row>
    <row r="70" spans="2:19" hidden="1" x14ac:dyDescent="0.2">
      <c r="B70" s="243"/>
      <c r="C70" s="64" t="s">
        <v>129</v>
      </c>
      <c r="D70" s="216"/>
      <c r="E70" s="216"/>
      <c r="F70" s="216"/>
      <c r="G70" s="216"/>
      <c r="H70" s="216"/>
      <c r="J70" s="33" t="s">
        <v>130</v>
      </c>
      <c r="K70" s="33"/>
      <c r="L70" s="33"/>
      <c r="M70" s="33"/>
      <c r="N70" s="33"/>
      <c r="O70" s="33"/>
      <c r="P70" s="33"/>
      <c r="Q70" s="35"/>
      <c r="R70" s="33"/>
      <c r="S70" s="33"/>
    </row>
    <row r="71" spans="2:19" hidden="1" x14ac:dyDescent="0.2">
      <c r="B71" s="243"/>
      <c r="C71" s="64" t="s">
        <v>95</v>
      </c>
      <c r="D71" s="216"/>
      <c r="E71" s="216"/>
      <c r="F71" s="216"/>
      <c r="G71" s="216"/>
      <c r="H71" s="216"/>
      <c r="J71" s="33"/>
      <c r="K71" s="33"/>
      <c r="L71" s="33"/>
      <c r="M71" s="33"/>
      <c r="N71" s="33"/>
      <c r="O71" s="33"/>
      <c r="P71" s="33"/>
      <c r="Q71" s="35"/>
      <c r="R71" s="33"/>
      <c r="S71" s="33"/>
    </row>
    <row r="72" spans="2:19" hidden="1" x14ac:dyDescent="0.2">
      <c r="B72" s="243"/>
      <c r="C72" s="64" t="s">
        <v>96</v>
      </c>
      <c r="D72" s="237"/>
      <c r="E72" s="237"/>
      <c r="F72" s="237"/>
      <c r="G72" s="237"/>
      <c r="H72" s="237"/>
      <c r="J72" s="33" t="s">
        <v>97</v>
      </c>
      <c r="K72" s="33"/>
      <c r="L72" s="33"/>
      <c r="M72" s="33"/>
      <c r="N72" s="33"/>
      <c r="O72" s="33"/>
      <c r="P72" s="33"/>
      <c r="Q72" s="35"/>
      <c r="R72" s="33"/>
      <c r="S72" s="33"/>
    </row>
    <row r="73" spans="2:19" hidden="1" x14ac:dyDescent="0.2">
      <c r="B73" s="244"/>
      <c r="C73" s="64" t="s">
        <v>99</v>
      </c>
      <c r="D73" s="237"/>
      <c r="E73" s="237"/>
      <c r="F73" s="237"/>
      <c r="G73" s="237"/>
      <c r="H73" s="237"/>
      <c r="J73" s="33" t="s">
        <v>97</v>
      </c>
      <c r="K73" s="33"/>
      <c r="L73" s="33"/>
      <c r="M73" s="33"/>
      <c r="N73" s="33"/>
      <c r="O73" s="33"/>
      <c r="P73" s="33"/>
      <c r="Q73" s="35"/>
      <c r="R73" s="33"/>
      <c r="S73" s="33"/>
    </row>
    <row r="74" spans="2:19" ht="13.8" hidden="1" thickBot="1" x14ac:dyDescent="0.25">
      <c r="B74" s="53"/>
      <c r="C74" s="62" t="s">
        <v>100</v>
      </c>
      <c r="D74" s="246"/>
      <c r="E74" s="236"/>
      <c r="F74" s="236"/>
      <c r="G74" s="236"/>
      <c r="H74" s="236"/>
      <c r="J74" s="33"/>
      <c r="K74" s="33"/>
      <c r="L74" s="33"/>
      <c r="M74" s="33"/>
      <c r="N74" s="33"/>
      <c r="O74" s="33"/>
      <c r="P74" s="33"/>
      <c r="Q74" s="35"/>
      <c r="R74" s="33"/>
      <c r="S74" s="33"/>
    </row>
    <row r="75" spans="2:19" ht="13.8" thickBot="1" x14ac:dyDescent="0.25">
      <c r="B75" s="180"/>
      <c r="C75" s="180"/>
      <c r="D75" s="181"/>
      <c r="E75" s="181"/>
      <c r="F75" s="181"/>
      <c r="G75" s="181"/>
      <c r="H75" s="181"/>
      <c r="J75" s="33"/>
      <c r="K75" s="33"/>
      <c r="L75" s="33"/>
      <c r="M75" s="33"/>
      <c r="N75" s="33"/>
      <c r="O75" s="33"/>
      <c r="P75" s="33"/>
      <c r="Q75" s="35"/>
      <c r="R75" s="33"/>
      <c r="S75" s="33"/>
    </row>
    <row r="76" spans="2:19" hidden="1" x14ac:dyDescent="0.2">
      <c r="B76" s="242" t="s">
        <v>349</v>
      </c>
      <c r="C76" s="59" t="s">
        <v>131</v>
      </c>
      <c r="D76" s="228"/>
      <c r="E76" s="228"/>
      <c r="F76" s="228"/>
      <c r="G76" s="228"/>
      <c r="H76" s="228"/>
      <c r="J76" s="43" t="s">
        <v>361</v>
      </c>
      <c r="K76" s="43"/>
      <c r="L76" s="33"/>
      <c r="M76" s="33"/>
      <c r="N76" s="33"/>
      <c r="O76" s="33"/>
      <c r="P76" s="33"/>
      <c r="Q76" s="35"/>
      <c r="R76" s="33"/>
      <c r="S76" s="33"/>
    </row>
    <row r="77" spans="2:19" x14ac:dyDescent="0.2">
      <c r="B77" s="243"/>
      <c r="C77" s="64" t="s">
        <v>132</v>
      </c>
      <c r="D77" s="238"/>
      <c r="E77" s="238"/>
      <c r="F77" s="238"/>
      <c r="G77" s="238"/>
      <c r="H77" s="238"/>
      <c r="J77" s="33" t="s">
        <v>366</v>
      </c>
      <c r="K77" s="33"/>
      <c r="L77" s="33"/>
      <c r="M77" s="33"/>
      <c r="N77" s="33"/>
      <c r="O77" s="33"/>
      <c r="P77" s="33"/>
      <c r="Q77" s="35"/>
      <c r="R77" s="33"/>
      <c r="S77" s="33"/>
    </row>
    <row r="78" spans="2:19" x14ac:dyDescent="0.2">
      <c r="B78" s="243"/>
      <c r="C78" s="67"/>
      <c r="D78" s="239"/>
      <c r="E78" s="239"/>
      <c r="F78" s="239"/>
      <c r="G78" s="239"/>
      <c r="H78" s="239"/>
      <c r="J78" s="33" t="s">
        <v>364</v>
      </c>
      <c r="K78" s="33"/>
      <c r="L78" s="33"/>
      <c r="M78" s="33"/>
      <c r="N78" s="33"/>
      <c r="O78" s="33"/>
      <c r="P78" s="33"/>
      <c r="Q78" s="35"/>
      <c r="R78" s="33"/>
      <c r="S78" s="33"/>
    </row>
    <row r="79" spans="2:19" x14ac:dyDescent="0.2">
      <c r="B79" s="243"/>
      <c r="C79" s="67"/>
      <c r="D79" s="81"/>
      <c r="E79" s="81"/>
      <c r="F79" s="81"/>
      <c r="G79" s="81"/>
      <c r="H79" s="81"/>
      <c r="J79" s="33" t="s">
        <v>87</v>
      </c>
      <c r="K79" s="33"/>
      <c r="L79" s="33"/>
      <c r="M79" s="33"/>
      <c r="N79" s="33"/>
      <c r="O79" s="33"/>
      <c r="P79" s="33"/>
      <c r="Q79" s="35"/>
      <c r="R79" s="33"/>
      <c r="S79" s="33"/>
    </row>
    <row r="80" spans="2:19" hidden="1" x14ac:dyDescent="0.2">
      <c r="B80" s="243"/>
      <c r="C80" s="64" t="s">
        <v>88</v>
      </c>
      <c r="D80" s="216"/>
      <c r="E80" s="216"/>
      <c r="F80" s="216"/>
      <c r="G80" s="216"/>
      <c r="H80" s="216"/>
      <c r="J80" s="33" t="s">
        <v>89</v>
      </c>
      <c r="K80" s="33"/>
      <c r="L80" s="33"/>
      <c r="M80" s="33"/>
      <c r="N80" s="33"/>
      <c r="O80" s="33"/>
      <c r="P80" s="33"/>
      <c r="Q80" s="35"/>
      <c r="R80" s="33"/>
      <c r="S80" s="33"/>
    </row>
    <row r="81" spans="2:19" x14ac:dyDescent="0.2">
      <c r="B81" s="243"/>
      <c r="C81" s="64" t="s">
        <v>90</v>
      </c>
      <c r="D81" s="240"/>
      <c r="E81" s="240"/>
      <c r="F81" s="240"/>
      <c r="G81" s="240"/>
      <c r="H81" s="240"/>
      <c r="J81" s="33" t="s">
        <v>91</v>
      </c>
      <c r="K81" s="33"/>
      <c r="L81" s="33"/>
      <c r="M81" s="33"/>
      <c r="N81" s="33"/>
      <c r="O81" s="33"/>
      <c r="P81" s="33"/>
      <c r="Q81" s="35"/>
      <c r="R81" s="33"/>
      <c r="S81" s="33"/>
    </row>
    <row r="82" spans="2:19" ht="13.8" thickBot="1" x14ac:dyDescent="0.25">
      <c r="B82" s="243"/>
      <c r="C82" s="64" t="s">
        <v>92</v>
      </c>
      <c r="D82" s="216"/>
      <c r="E82" s="216"/>
      <c r="F82" s="216"/>
      <c r="G82" s="216"/>
      <c r="H82" s="216"/>
      <c r="J82" s="33"/>
      <c r="K82" s="33"/>
      <c r="L82" s="33"/>
      <c r="M82" s="33"/>
      <c r="N82" s="33"/>
      <c r="O82" s="33"/>
      <c r="P82" s="33"/>
      <c r="Q82" s="35"/>
      <c r="R82" s="33"/>
      <c r="S82" s="33"/>
    </row>
    <row r="83" spans="2:19" hidden="1" x14ac:dyDescent="0.2">
      <c r="B83" s="243"/>
      <c r="C83" s="64" t="s">
        <v>93</v>
      </c>
      <c r="D83" s="216"/>
      <c r="E83" s="216"/>
      <c r="F83" s="216"/>
      <c r="G83" s="216"/>
      <c r="H83" s="216"/>
      <c r="J83" s="33"/>
      <c r="K83" s="33"/>
      <c r="L83" s="33"/>
      <c r="M83" s="33"/>
      <c r="N83" s="33"/>
      <c r="O83" s="33"/>
      <c r="P83" s="33"/>
      <c r="Q83" s="35"/>
      <c r="R83" s="33"/>
      <c r="S83" s="33"/>
    </row>
    <row r="84" spans="2:19" hidden="1" x14ac:dyDescent="0.2">
      <c r="B84" s="243"/>
      <c r="C84" s="64" t="s">
        <v>129</v>
      </c>
      <c r="D84" s="216"/>
      <c r="E84" s="216"/>
      <c r="F84" s="216"/>
      <c r="G84" s="216"/>
      <c r="H84" s="216"/>
      <c r="J84" s="33" t="s">
        <v>130</v>
      </c>
      <c r="K84" s="33"/>
      <c r="L84" s="33"/>
      <c r="M84" s="33"/>
      <c r="N84" s="33"/>
      <c r="O84" s="33"/>
      <c r="P84" s="33"/>
      <c r="Q84" s="35"/>
      <c r="R84" s="33"/>
      <c r="S84" s="33"/>
    </row>
    <row r="85" spans="2:19" hidden="1" x14ac:dyDescent="0.2">
      <c r="B85" s="243"/>
      <c r="C85" s="64" t="s">
        <v>95</v>
      </c>
      <c r="D85" s="216"/>
      <c r="E85" s="216"/>
      <c r="F85" s="216"/>
      <c r="G85" s="216"/>
      <c r="H85" s="216"/>
      <c r="J85" s="33"/>
      <c r="K85" s="33"/>
      <c r="L85" s="33"/>
      <c r="M85" s="33"/>
      <c r="N85" s="33"/>
      <c r="O85" s="33"/>
      <c r="P85" s="33"/>
      <c r="Q85" s="35"/>
      <c r="R85" s="33"/>
      <c r="S85" s="33"/>
    </row>
    <row r="86" spans="2:19" hidden="1" x14ac:dyDescent="0.2">
      <c r="B86" s="243"/>
      <c r="C86" s="64" t="s">
        <v>96</v>
      </c>
      <c r="D86" s="237"/>
      <c r="E86" s="237"/>
      <c r="F86" s="237"/>
      <c r="G86" s="237"/>
      <c r="H86" s="237"/>
      <c r="J86" s="33" t="s">
        <v>97</v>
      </c>
      <c r="K86" s="33"/>
      <c r="L86" s="33"/>
      <c r="M86" s="33"/>
      <c r="N86" s="33"/>
      <c r="O86" s="33"/>
      <c r="P86" s="33"/>
      <c r="Q86" s="35"/>
      <c r="R86" s="33"/>
      <c r="S86" s="33"/>
    </row>
    <row r="87" spans="2:19" hidden="1" x14ac:dyDescent="0.2">
      <c r="B87" s="244"/>
      <c r="C87" s="64" t="s">
        <v>99</v>
      </c>
      <c r="D87" s="237"/>
      <c r="E87" s="237"/>
      <c r="F87" s="237"/>
      <c r="G87" s="237"/>
      <c r="H87" s="237"/>
      <c r="J87" s="33" t="s">
        <v>97</v>
      </c>
      <c r="K87" s="33"/>
      <c r="L87" s="33"/>
      <c r="M87" s="33"/>
      <c r="N87" s="33"/>
      <c r="O87" s="33"/>
      <c r="P87" s="33"/>
      <c r="Q87" s="35"/>
      <c r="R87" s="33"/>
      <c r="S87" s="33"/>
    </row>
    <row r="88" spans="2:19" ht="13.8" hidden="1" thickBot="1" x14ac:dyDescent="0.25">
      <c r="B88" s="245"/>
      <c r="C88" s="62" t="s">
        <v>100</v>
      </c>
      <c r="D88" s="235"/>
      <c r="E88" s="236"/>
      <c r="F88" s="236"/>
      <c r="G88" s="236"/>
      <c r="H88" s="236"/>
      <c r="J88" s="33"/>
      <c r="K88" s="33"/>
      <c r="L88" s="33"/>
      <c r="M88" s="33"/>
      <c r="N88" s="33"/>
      <c r="O88" s="33"/>
      <c r="P88" s="33"/>
      <c r="Q88" s="35"/>
      <c r="R88" s="33"/>
      <c r="S88" s="33"/>
    </row>
    <row r="89" spans="2:19" ht="13.8" thickBot="1" x14ac:dyDescent="0.25">
      <c r="B89" s="180"/>
      <c r="C89" s="180"/>
      <c r="D89" s="181"/>
      <c r="E89" s="181"/>
      <c r="F89" s="181"/>
      <c r="G89" s="181"/>
      <c r="H89" s="181"/>
      <c r="J89" s="33"/>
      <c r="K89" s="33"/>
      <c r="L89" s="33"/>
      <c r="M89" s="33"/>
      <c r="N89" s="33"/>
      <c r="O89" s="33"/>
      <c r="P89" s="33"/>
      <c r="Q89" s="35"/>
      <c r="R89" s="33"/>
      <c r="S89" s="33"/>
    </row>
    <row r="90" spans="2:19" ht="15" customHeight="1" x14ac:dyDescent="0.2">
      <c r="B90" s="258" t="str">
        <f>IF(C90="","","通信欄")</f>
        <v/>
      </c>
      <c r="C90" s="59" t="str">
        <f>IF(D27="","",INDEX(リスト!BE$8:BE$41,MATCH($D$27,リスト!$C$8:$C$41,0))&amp;"")</f>
        <v/>
      </c>
      <c r="D90" s="215"/>
      <c r="E90" s="215"/>
      <c r="F90" s="215"/>
      <c r="G90" s="215"/>
      <c r="H90" s="215"/>
      <c r="J90" s="206"/>
      <c r="K90" s="206"/>
      <c r="L90" s="207"/>
      <c r="M90" s="207"/>
      <c r="N90" s="207"/>
      <c r="O90" s="33"/>
      <c r="P90" s="33"/>
      <c r="Q90" s="35" t="str">
        <f>IF(AND(C90&lt;&gt;"",D90=""),"未記入","完了")</f>
        <v>完了</v>
      </c>
      <c r="R90" s="33"/>
      <c r="S90" s="33"/>
    </row>
    <row r="91" spans="2:19" ht="15" customHeight="1" x14ac:dyDescent="0.2">
      <c r="B91" s="259"/>
      <c r="C91" s="65" t="str">
        <f>IF(D27="","",INDEX(リスト!BF$8:BF$41,MATCH($D$27,リスト!$C$8:$C$41,0))&amp;"")</f>
        <v/>
      </c>
      <c r="D91" s="221"/>
      <c r="E91" s="221"/>
      <c r="F91" s="221"/>
      <c r="G91" s="221"/>
      <c r="H91" s="221"/>
      <c r="J91" s="33"/>
      <c r="K91" s="33"/>
      <c r="L91" s="33"/>
      <c r="M91" s="33"/>
      <c r="N91" s="33"/>
      <c r="O91" s="33"/>
      <c r="P91" s="33"/>
      <c r="Q91" s="35" t="str">
        <f t="shared" ref="Q91:Q92" si="5">IF(AND(C91&lt;&gt;"",D91=""),"未記入","完了")</f>
        <v>完了</v>
      </c>
      <c r="R91" s="33"/>
      <c r="S91" s="33"/>
    </row>
    <row r="92" spans="2:19" ht="15" customHeight="1" thickBot="1" x14ac:dyDescent="0.25">
      <c r="B92" s="259"/>
      <c r="C92" s="68" t="str">
        <f>IF(D27="","",INDEX(リスト!BG$8:BG$41,MATCH($D$27,リスト!$C$8:$C$41,0))&amp;"")</f>
        <v/>
      </c>
      <c r="D92" s="252"/>
      <c r="E92" s="252"/>
      <c r="F92" s="252"/>
      <c r="G92" s="252"/>
      <c r="H92" s="252"/>
      <c r="J92" s="206"/>
      <c r="K92" s="206"/>
      <c r="L92" s="207"/>
      <c r="M92" s="207"/>
      <c r="N92" s="207"/>
      <c r="O92" s="33"/>
      <c r="P92" s="33"/>
      <c r="Q92" s="35" t="str">
        <f t="shared" si="5"/>
        <v>完了</v>
      </c>
      <c r="R92" s="33"/>
      <c r="S92" s="33"/>
    </row>
    <row r="93" spans="2:19" ht="15" customHeight="1" x14ac:dyDescent="0.2">
      <c r="B93" s="259"/>
      <c r="C93" s="208" t="str">
        <f>IF(C90="","通信欄","自由記入")</f>
        <v>通信欄</v>
      </c>
      <c r="D93" s="211"/>
      <c r="E93" s="211"/>
      <c r="F93" s="211"/>
      <c r="G93" s="211"/>
      <c r="H93" s="211"/>
      <c r="J93" s="69"/>
      <c r="K93" s="69"/>
      <c r="L93" s="33"/>
      <c r="M93" s="33"/>
      <c r="N93" s="33"/>
      <c r="O93" s="33"/>
      <c r="P93" s="33"/>
      <c r="Q93" s="35"/>
      <c r="R93" s="33"/>
      <c r="S93" s="33"/>
    </row>
    <row r="94" spans="2:19" ht="15" customHeight="1" x14ac:dyDescent="0.2">
      <c r="B94" s="259"/>
      <c r="C94" s="209"/>
      <c r="D94" s="212"/>
      <c r="E94" s="212"/>
      <c r="F94" s="212"/>
      <c r="G94" s="212"/>
      <c r="H94" s="212"/>
      <c r="J94" s="69"/>
      <c r="K94" s="69"/>
      <c r="L94" s="33"/>
      <c r="M94" s="33"/>
      <c r="N94" s="33"/>
      <c r="O94" s="33"/>
      <c r="P94" s="33"/>
      <c r="Q94" s="35"/>
      <c r="R94" s="33"/>
      <c r="S94" s="33"/>
    </row>
    <row r="95" spans="2:19" ht="15" customHeight="1" thickBot="1" x14ac:dyDescent="0.25">
      <c r="B95" s="262"/>
      <c r="C95" s="210"/>
      <c r="D95" s="213"/>
      <c r="E95" s="213"/>
      <c r="F95" s="213"/>
      <c r="G95" s="213"/>
      <c r="H95" s="213"/>
      <c r="J95" s="69"/>
      <c r="K95" s="69"/>
      <c r="L95" s="33"/>
      <c r="M95" s="33"/>
      <c r="N95" s="33"/>
      <c r="O95" s="33"/>
      <c r="P95" s="33"/>
      <c r="Q95" s="35"/>
      <c r="R95" s="33"/>
      <c r="S95" s="33"/>
    </row>
    <row r="113" spans="2:2" hidden="1" x14ac:dyDescent="0.2">
      <c r="B113" s="32" t="s">
        <v>134</v>
      </c>
    </row>
    <row r="114" spans="2:2" hidden="1" x14ac:dyDescent="0.2"/>
    <row r="115" spans="2:2" hidden="1" x14ac:dyDescent="0.2">
      <c r="B115" s="70" t="str">
        <f>D6&amp;B120&amp;D9&amp;B120&amp;D10&amp;B120&amp;D11&amp;B120&amp;D12&amp;B120&amp;D13&amp;B120&amp;D14&amp;B120&amp;D15&amp;B120&amp;D16&amp;B120&amp;D17&amp;B120&amp;D18&amp;B120&amp;D19&amp;B120&amp;D20&amp;B120</f>
        <v>,,,,,,,,,,,,,</v>
      </c>
    </row>
    <row r="116" spans="2:2" hidden="1" x14ac:dyDescent="0.2">
      <c r="B116" s="71" t="str">
        <f>D22&amp;B120&amp;D23&amp;B120&amp;D24&amp;B120&amp;D25&amp;B120&amp;D26&amp;B120&amp;D27&amp;B120&amp;D28&amp;B120&amp;H28&amp;B120&amp;D29&amp;B120&amp;D30&amp;B120&amp;D31&amp;B120&amp;D32&amp;B120&amp;D33&amp;B120&amp;D34&amp;B120&amp;D35&amp;B120&amp;D36&amp;B120&amp;D37&amp;B120&amp;D38&amp;B120&amp;D39&amp;B120&amp;D41&amp;B120&amp;D42</f>
        <v>,,,,コンクリート試験,促進中性化試験 JIS A 1153,促進中性化試験供試体,3,促進中性化試験,,,,,,,,,,,,</v>
      </c>
    </row>
    <row r="117" spans="2:2" hidden="1" x14ac:dyDescent="0.2">
      <c r="B117" s="72" t="str">
        <f>D44&amp;B120&amp;D45&amp;B120&amp;D46&amp;B120&amp;D47&amp;B120&amp;D48&amp;B120&amp;D49&amp;B120&amp;D50&amp;B120&amp;D51&amp;B120&amp;D52&amp;B120&amp;D53&amp;B120&amp;H46&amp;B120&amp;H47&amp;B120&amp;H48&amp;B120&amp;H49&amp;B120&amp;H50&amp;B120&amp;H51&amp;B120&amp;H52&amp;B120&amp;H53&amp;B120&amp;D55&amp;B120&amp;D56&amp;B120&amp;D57&amp;B120&amp;D58&amp;B120&amp;D59&amp;B120&amp;D60</f>
        <v>,,,,,,,,,,,,,,,,,,,,,,,</v>
      </c>
    </row>
    <row r="118" spans="2:2" hidden="1" x14ac:dyDescent="0.2">
      <c r="B118" s="73" t="str">
        <f>D62&amp;B120&amp;D63&amp;B120&amp;D66&amp;B120&amp;D67&amp;B120&amp;D68&amp;B120&amp;D69&amp;B120&amp;D70&amp;B120&amp;D71&amp;B120&amp;D72&amp;B120&amp;D73&amp;B120&amp;D74&amp;B120</f>
        <v>,,,,,,,,,,,</v>
      </c>
    </row>
    <row r="119" spans="2:2" hidden="1" x14ac:dyDescent="0.2">
      <c r="B119" s="74" t="str">
        <f>D77&amp;B120&amp;D80&amp;B120&amp;D81&amp;B120&amp;D82&amp;B120&amp;D83&amp;B120&amp;D84&amp;B120&amp;D85&amp;B120&amp;D86&amp;B120&amp;D87&amp;B120&amp;D88&amp;B120&amp;D90&amp;B120&amp;D93</f>
        <v>,,,,,,,,,,,</v>
      </c>
    </row>
    <row r="120" spans="2:2" x14ac:dyDescent="0.2">
      <c r="B120" s="32" t="s">
        <v>135</v>
      </c>
    </row>
  </sheetData>
  <sheetProtection algorithmName="SHA-512" hashValue="K4WabvXw7VTHQuRtu+j9MlDE7NJyzrn4905f/aAOnj3C+ADtJo6t439XZbn2oCQfa3+intQuVZ2uTzJA28KB1w==" saltValue="0O4vxOygHBiSnA7zxQKDUg==" spinCount="100000" sheet="1" selectLockedCells="1"/>
  <mergeCells count="93">
    <mergeCell ref="D37:H37"/>
    <mergeCell ref="D35:H35"/>
    <mergeCell ref="B22:B39"/>
    <mergeCell ref="D91:H91"/>
    <mergeCell ref="D92:H92"/>
    <mergeCell ref="B62:B73"/>
    <mergeCell ref="D62:H62"/>
    <mergeCell ref="B41:B42"/>
    <mergeCell ref="D42:H42"/>
    <mergeCell ref="D49:G49"/>
    <mergeCell ref="B44:B53"/>
    <mergeCell ref="C46:C53"/>
    <mergeCell ref="D50:G50"/>
    <mergeCell ref="B90:B95"/>
    <mergeCell ref="B55:B60"/>
    <mergeCell ref="D56:H56"/>
    <mergeCell ref="D58:H58"/>
    <mergeCell ref="D59:H59"/>
    <mergeCell ref="D60:H60"/>
    <mergeCell ref="D70:H70"/>
    <mergeCell ref="D71:H71"/>
    <mergeCell ref="D66:H66"/>
    <mergeCell ref="D67:H67"/>
    <mergeCell ref="D72:H72"/>
    <mergeCell ref="D73:H73"/>
    <mergeCell ref="D68:H68"/>
    <mergeCell ref="D69:H69"/>
    <mergeCell ref="B76:B88"/>
    <mergeCell ref="D74:H74"/>
    <mergeCell ref="D55:H55"/>
    <mergeCell ref="D18:H18"/>
    <mergeCell ref="D82:H82"/>
    <mergeCell ref="D83:H83"/>
    <mergeCell ref="D46:G46"/>
    <mergeCell ref="D47:G47"/>
    <mergeCell ref="D48:G48"/>
    <mergeCell ref="D31:H31"/>
    <mergeCell ref="D32:H32"/>
    <mergeCell ref="D33:H33"/>
    <mergeCell ref="D38:H38"/>
    <mergeCell ref="D39:H39"/>
    <mergeCell ref="D27:H27"/>
    <mergeCell ref="D30:H30"/>
    <mergeCell ref="D24:H24"/>
    <mergeCell ref="D28:G28"/>
    <mergeCell ref="D36:H36"/>
    <mergeCell ref="D23:H23"/>
    <mergeCell ref="D88:H88"/>
    <mergeCell ref="D87:H87"/>
    <mergeCell ref="D84:H84"/>
    <mergeCell ref="D44:H44"/>
    <mergeCell ref="D45:H45"/>
    <mergeCell ref="D63:H63"/>
    <mergeCell ref="D85:H85"/>
    <mergeCell ref="D86:H86"/>
    <mergeCell ref="D76:H76"/>
    <mergeCell ref="D77:H77"/>
    <mergeCell ref="D78:H78"/>
    <mergeCell ref="D80:H80"/>
    <mergeCell ref="D81:H81"/>
    <mergeCell ref="D34:H34"/>
    <mergeCell ref="D4:H4"/>
    <mergeCell ref="B5:B20"/>
    <mergeCell ref="D5:H5"/>
    <mergeCell ref="D6:H6"/>
    <mergeCell ref="D7:H7"/>
    <mergeCell ref="D8:H8"/>
    <mergeCell ref="D9:H9"/>
    <mergeCell ref="D10:H10"/>
    <mergeCell ref="D11:H11"/>
    <mergeCell ref="D12:H12"/>
    <mergeCell ref="D19:H19"/>
    <mergeCell ref="D20:H20"/>
    <mergeCell ref="D13:H13"/>
    <mergeCell ref="D14:H14"/>
    <mergeCell ref="D15:H15"/>
    <mergeCell ref="D17:H17"/>
    <mergeCell ref="G3:H3"/>
    <mergeCell ref="J92:N92"/>
    <mergeCell ref="C93:C95"/>
    <mergeCell ref="D93:H95"/>
    <mergeCell ref="D16:H16"/>
    <mergeCell ref="D90:H90"/>
    <mergeCell ref="J90:N90"/>
    <mergeCell ref="D25:H25"/>
    <mergeCell ref="D22:H22"/>
    <mergeCell ref="D53:G53"/>
    <mergeCell ref="D52:G52"/>
    <mergeCell ref="D51:G51"/>
    <mergeCell ref="D41:H41"/>
    <mergeCell ref="D29:H29"/>
    <mergeCell ref="D26:H26"/>
    <mergeCell ref="D57:H57"/>
  </mergeCells>
  <phoneticPr fontId="29"/>
  <conditionalFormatting sqref="B90:B95">
    <cfRule type="containsBlanks" dxfId="21" priority="19">
      <formula>LEN(TRIM(B90))=0</formula>
    </cfRule>
  </conditionalFormatting>
  <conditionalFormatting sqref="C90:H92">
    <cfRule type="expression" dxfId="20" priority="17">
      <formula>$C$90=""</formula>
    </cfRule>
  </conditionalFormatting>
  <conditionalFormatting sqref="D5:H20 D22:H23 D26:H27 D28 D29:H38 D41:H42 D44:H45 H46:H52 D55:H60 D62:H74 D76:H88 D90:H92">
    <cfRule type="expression" dxfId="19" priority="11">
      <formula>C5=""</formula>
    </cfRule>
    <cfRule type="notContainsBlanks" dxfId="18" priority="16">
      <formula>LEN(TRIM(D5))&gt;0</formula>
    </cfRule>
  </conditionalFormatting>
  <conditionalFormatting sqref="G3:H3">
    <cfRule type="expression" dxfId="17" priority="1">
      <formula>$Q$3="完了"</formula>
    </cfRule>
    <cfRule type="expression" dxfId="16" priority="2">
      <formula>$Q$3="未記入"</formula>
    </cfRule>
  </conditionalFormatting>
  <conditionalFormatting sqref="H28">
    <cfRule type="notContainsBlanks" dxfId="15" priority="5">
      <formula>LEN(TRIM(H28))&gt;0</formula>
    </cfRule>
  </conditionalFormatting>
  <conditionalFormatting sqref="J1">
    <cfRule type="containsBlanks" dxfId="14" priority="3">
      <formula>LEN(TRIM(J1))=0</formula>
    </cfRule>
  </conditionalFormatting>
  <conditionalFormatting sqref="K46:M52">
    <cfRule type="containsBlanks" dxfId="13" priority="4">
      <formula>LEN(TRIM(K46))=0</formula>
    </cfRule>
  </conditionalFormatting>
  <dataValidations count="11">
    <dataValidation type="list" showInputMessage="1" showErrorMessage="1" sqref="D27:H27" xr:uid="{00000000-0002-0000-0100-000000000000}">
      <formula1>試験方法リスト</formula1>
    </dataValidation>
    <dataValidation type="list" showInputMessage="1" showErrorMessage="1" sqref="D44:H44" xr:uid="{00000000-0002-0000-0100-000001000000}">
      <formula1>写真の要否</formula1>
    </dataValidation>
    <dataValidation type="list" showInputMessage="1" showErrorMessage="1" sqref="D55:H55" xr:uid="{00000000-0002-0000-0100-000002000000}">
      <formula1>速報の要否</formula1>
    </dataValidation>
    <dataValidation type="list" showInputMessage="1" showErrorMessage="1" sqref="D59:H59" xr:uid="{00000000-0002-0000-0100-000003000000}">
      <formula1>成績書の受取方法</formula1>
    </dataValidation>
    <dataValidation type="list" showInputMessage="1" showErrorMessage="1" sqref="D60:H60" xr:uid="{00000000-0002-0000-0100-000004000000}">
      <formula1>試験品の処理方法</formula1>
    </dataValidation>
    <dataValidation type="list" showInputMessage="1" showErrorMessage="1" sqref="D41:H41" xr:uid="{00000000-0002-0000-0100-000005000000}">
      <formula1>立会の要否</formula1>
    </dataValidation>
    <dataValidation type="list" showInputMessage="1" showErrorMessage="1" sqref="D26:H26" xr:uid="{00000000-0002-0000-0100-000006000000}">
      <formula1>試験分類</formula1>
    </dataValidation>
    <dataValidation type="list" allowBlank="1" showInputMessage="1" sqref="D45:H45" xr:uid="{00000000-0002-0000-0100-000007000000}">
      <formula1>写真の送付先_E_mailアドレス</formula1>
    </dataValidation>
    <dataValidation type="list" allowBlank="1" showInputMessage="1" sqref="D56:H56" xr:uid="{00000000-0002-0000-0100-000008000000}">
      <formula1>速報の送付先_E_mailアドレス</formula1>
    </dataValidation>
    <dataValidation type="list" showInputMessage="1" showErrorMessage="1" sqref="D90:H92" xr:uid="{00000000-0002-0000-0100-000009000000}">
      <formula1>通信欄</formula1>
    </dataValidation>
    <dataValidation type="list" allowBlank="1" showInputMessage="1" sqref="D32:H32" xr:uid="{00000000-0002-0000-0100-00000A000000}">
      <formula1>"上ぶた式U形側溝(ふた)、1種呼び名300"</formula1>
    </dataValidation>
  </dataValidations>
  <printOptions horizontalCentered="1"/>
  <pageMargins left="0.25" right="0.25" top="0.75" bottom="0.75" header="0.3" footer="0.3"/>
  <pageSetup paperSize="9" scale="58" fitToWidth="0" fitToHeight="0" orientation="portrait" r:id="rId1"/>
  <headerFooter alignWithMargins="0"/>
  <ignoredErrors>
    <ignoredError sqref="H50 H51 H52 E51:G51 E52:G52 E49:G49 E50:G50 E48:G48 E53:G53 E46:G46 E47:G4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HN154"/>
  <sheetViews>
    <sheetView showGridLines="0" zoomScale="112" zoomScaleNormal="112" zoomScaleSheetLayoutView="100" zoomScalePageLayoutView="157" workbookViewId="0">
      <selection activeCell="K158" sqref="K158"/>
    </sheetView>
  </sheetViews>
  <sheetFormatPr defaultColWidth="2.6640625" defaultRowHeight="13.2" x14ac:dyDescent="0.2"/>
  <cols>
    <col min="4" max="4" width="2.6640625" customWidth="1"/>
    <col min="38" max="39" width="2.6640625" customWidth="1"/>
  </cols>
  <sheetData>
    <row r="1" spans="1:39" ht="18" customHeight="1" x14ac:dyDescent="0.2"/>
    <row r="2" spans="1:39" ht="18" customHeight="1" x14ac:dyDescent="0.2"/>
    <row r="3" spans="1:39" ht="18.75" customHeight="1" x14ac:dyDescent="0.2">
      <c r="A3" s="286" t="str">
        <f>IF('入力シート(お客様入力用)'!D27="","試験申込書",LEFT('入力シート(お客様入力用)'!D27,FIND(" ",'入力シート(お客様入力用)'!D27,1)-1)&amp;"申込書")</f>
        <v>促進中性化試験申込書</v>
      </c>
      <c r="B3" s="286"/>
      <c r="C3" s="286"/>
      <c r="D3" s="286"/>
      <c r="E3" s="286"/>
      <c r="F3" s="286"/>
      <c r="G3" s="286"/>
      <c r="H3" s="286"/>
      <c r="I3" s="286"/>
      <c r="J3" s="286"/>
      <c r="K3" s="286"/>
      <c r="L3" s="286"/>
      <c r="M3" s="286"/>
      <c r="N3" s="286"/>
      <c r="O3" s="286"/>
      <c r="P3" s="286"/>
      <c r="Q3" s="286"/>
      <c r="R3" s="286"/>
      <c r="S3" s="286"/>
      <c r="T3" s="286"/>
      <c r="U3" s="155"/>
      <c r="V3" s="155"/>
      <c r="W3" s="12" t="s">
        <v>136</v>
      </c>
      <c r="X3" s="12"/>
      <c r="Y3" s="12"/>
      <c r="Z3" s="155"/>
      <c r="AA3" s="155"/>
      <c r="AB3" s="12"/>
      <c r="AF3" s="287"/>
      <c r="AG3" s="287"/>
      <c r="AH3" s="287"/>
      <c r="AI3" s="287"/>
      <c r="AJ3" s="287"/>
      <c r="AK3" s="287"/>
      <c r="AL3" s="287"/>
    </row>
    <row r="4" spans="1:39" ht="6" customHeight="1" x14ac:dyDescent="0.2"/>
    <row r="5" spans="1:39" ht="15.9" customHeight="1" x14ac:dyDescent="0.2">
      <c r="A5" s="203" t="s">
        <v>379</v>
      </c>
    </row>
    <row r="6" spans="1:39" ht="15.9" customHeight="1" x14ac:dyDescent="0.2">
      <c r="A6" s="203" t="s">
        <v>376</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289" t="str">
        <f>'入力シート(お客様入力用)'!J1</f>
        <v>収入区分：新規</v>
      </c>
      <c r="AD6" s="289"/>
      <c r="AE6" s="289"/>
      <c r="AF6" s="289"/>
      <c r="AG6" s="289"/>
      <c r="AH6" s="289"/>
      <c r="AI6" s="289"/>
      <c r="AJ6" s="289"/>
      <c r="AK6" s="289"/>
      <c r="AL6" s="289"/>
    </row>
    <row r="7" spans="1:39" ht="7.2" customHeight="1" x14ac:dyDescent="0.2">
      <c r="A7" s="288"/>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row>
    <row r="8" spans="1:39" ht="18" customHeight="1" x14ac:dyDescent="0.2">
      <c r="A8" s="290" t="s">
        <v>137</v>
      </c>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71" t="s">
        <v>138</v>
      </c>
      <c r="AB8" s="271"/>
      <c r="AC8" s="271"/>
      <c r="AD8" s="279" t="str">
        <f>IF('入力シート(お客様入力用)'!D22="","",YEAR('入力シート(お客様入力用)'!D22))</f>
        <v/>
      </c>
      <c r="AE8" s="279"/>
      <c r="AF8" s="75" t="s">
        <v>139</v>
      </c>
      <c r="AG8" s="279" t="str">
        <f>IF('入力シート(お客様入力用)'!D22="","",MONTH('入力シート(お客様入力用)'!D22)&amp;"")</f>
        <v/>
      </c>
      <c r="AH8" s="279"/>
      <c r="AI8" s="75" t="s">
        <v>140</v>
      </c>
      <c r="AJ8" s="279" t="str">
        <f>IF('入力シート(お客様入力用)'!D22="","",DAY('入力シート(お客様入力用)'!D22)&amp;"")</f>
        <v/>
      </c>
      <c r="AK8" s="279"/>
      <c r="AL8" s="143" t="s">
        <v>141</v>
      </c>
      <c r="AM8" s="154"/>
    </row>
    <row r="9" spans="1:39" ht="18" customHeight="1" x14ac:dyDescent="0.2">
      <c r="A9" s="265" t="s">
        <v>142</v>
      </c>
      <c r="B9" s="266"/>
      <c r="C9" s="266"/>
      <c r="D9" s="266"/>
      <c r="E9" s="144" t="s">
        <v>143</v>
      </c>
      <c r="F9" s="266" t="s">
        <v>144</v>
      </c>
      <c r="G9" s="266"/>
      <c r="H9" s="284" t="str">
        <f>'入力シート(お客様入力用)'!D6&amp;""</f>
        <v/>
      </c>
      <c r="I9" s="284"/>
      <c r="J9" s="284"/>
      <c r="K9" s="284"/>
      <c r="L9" s="284"/>
      <c r="M9" s="284"/>
      <c r="N9" s="284"/>
      <c r="O9" s="284"/>
      <c r="P9" s="284"/>
      <c r="Q9" s="284"/>
      <c r="R9" s="284"/>
      <c r="S9" s="284"/>
      <c r="T9" s="284"/>
      <c r="U9" s="284"/>
      <c r="V9" s="284"/>
      <c r="W9" s="284"/>
      <c r="X9" s="284"/>
      <c r="Y9" s="284"/>
      <c r="Z9" s="284"/>
      <c r="AA9" s="284"/>
      <c r="AB9" s="269" t="s">
        <v>145</v>
      </c>
      <c r="AC9" s="269"/>
      <c r="AD9" s="269"/>
      <c r="AE9" s="269"/>
      <c r="AF9" s="279" t="str">
        <f>'入力シート(お客様入力用)'!D15&amp;""</f>
        <v/>
      </c>
      <c r="AG9" s="279"/>
      <c r="AH9" s="279"/>
      <c r="AI9" s="279"/>
      <c r="AJ9" s="279"/>
      <c r="AK9" s="279"/>
      <c r="AL9" s="280"/>
      <c r="AM9" s="154"/>
    </row>
    <row r="10" spans="1:39" ht="18" customHeight="1" x14ac:dyDescent="0.2">
      <c r="A10" s="265"/>
      <c r="B10" s="266"/>
      <c r="C10" s="266"/>
      <c r="D10" s="144"/>
      <c r="E10" s="144"/>
      <c r="F10" s="278" t="s">
        <v>146</v>
      </c>
      <c r="G10" s="278"/>
      <c r="H10" s="145" t="s">
        <v>147</v>
      </c>
      <c r="I10" s="270" t="str">
        <f>'入力シート(お客様入力用)'!D10&amp;""</f>
        <v/>
      </c>
      <c r="J10" s="270"/>
      <c r="K10" s="270"/>
      <c r="L10" s="270"/>
      <c r="M10" s="270"/>
      <c r="N10" s="270"/>
      <c r="O10" s="270"/>
      <c r="P10" s="144"/>
      <c r="Q10" s="144"/>
      <c r="R10" s="144"/>
      <c r="S10" s="144"/>
      <c r="T10" s="144"/>
      <c r="U10" s="144"/>
      <c r="V10" s="144"/>
      <c r="W10" s="144"/>
      <c r="X10" s="144"/>
      <c r="Y10" s="144"/>
      <c r="Z10" s="144"/>
      <c r="AA10" s="144"/>
      <c r="AB10" s="269" t="s">
        <v>148</v>
      </c>
      <c r="AC10" s="269"/>
      <c r="AD10" s="269"/>
      <c r="AE10" s="269"/>
      <c r="AF10" s="279" t="str">
        <f>'入力シート(お客様入力用)'!D16&amp;""</f>
        <v/>
      </c>
      <c r="AG10" s="279"/>
      <c r="AH10" s="279"/>
      <c r="AI10" s="279"/>
      <c r="AJ10" s="279"/>
      <c r="AK10" s="279"/>
      <c r="AL10" s="280"/>
      <c r="AM10" s="154"/>
    </row>
    <row r="11" spans="1:39" ht="18" customHeight="1" x14ac:dyDescent="0.2">
      <c r="A11" s="283"/>
      <c r="B11" s="266"/>
      <c r="C11" s="266"/>
      <c r="D11" s="284" t="str">
        <f>'入力シート(お客様入力用)'!D11&amp;" "&amp;'入力シート(お客様入力用)'!D12&amp;""</f>
        <v xml:space="preserve"> </v>
      </c>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69" t="s">
        <v>149</v>
      </c>
      <c r="AC11" s="269"/>
      <c r="AD11" s="269"/>
      <c r="AE11" s="269"/>
      <c r="AF11" s="279" t="str">
        <f>'入力シート(お客様入力用)'!D17&amp;""</f>
        <v/>
      </c>
      <c r="AG11" s="279"/>
      <c r="AH11" s="279"/>
      <c r="AI11" s="279"/>
      <c r="AJ11" s="279"/>
      <c r="AK11" s="279"/>
      <c r="AL11" s="280"/>
      <c r="AM11" s="154"/>
    </row>
    <row r="12" spans="1:39" ht="18" customHeight="1" x14ac:dyDescent="0.2">
      <c r="A12" s="285" t="s">
        <v>150</v>
      </c>
      <c r="B12" s="269"/>
      <c r="C12" s="269"/>
      <c r="D12" s="272" t="str">
        <f>'入力シート(お客様入力用)'!D19&amp;""</f>
        <v/>
      </c>
      <c r="E12" s="272"/>
      <c r="F12" s="272"/>
      <c r="G12" s="272"/>
      <c r="H12" s="272"/>
      <c r="I12" s="272"/>
      <c r="J12" s="272"/>
      <c r="K12" s="272"/>
      <c r="L12" s="272"/>
      <c r="M12" s="272"/>
      <c r="N12" s="75" t="s">
        <v>151</v>
      </c>
      <c r="O12" s="271" t="s">
        <v>152</v>
      </c>
      <c r="P12" s="271"/>
      <c r="Q12" s="271"/>
      <c r="R12" s="272" t="str">
        <f>'入力シート(お客様入力用)'!D13&amp;""</f>
        <v/>
      </c>
      <c r="S12" s="272"/>
      <c r="T12" s="272"/>
      <c r="U12" s="272"/>
      <c r="V12" s="272"/>
      <c r="W12" s="272"/>
      <c r="X12" s="272"/>
      <c r="Y12" s="272"/>
      <c r="Z12" s="272"/>
      <c r="AA12" s="272"/>
      <c r="AB12" s="277" t="s">
        <v>153</v>
      </c>
      <c r="AC12" s="269"/>
      <c r="AD12" s="269"/>
      <c r="AE12" s="269"/>
      <c r="AF12" s="273" t="str">
        <f>'入力シート(お客様入力用)'!D18&amp;""</f>
        <v/>
      </c>
      <c r="AG12" s="273"/>
      <c r="AH12" s="273"/>
      <c r="AI12" s="273"/>
      <c r="AJ12" s="273"/>
      <c r="AK12" s="273"/>
      <c r="AL12" s="274"/>
      <c r="AM12" s="154"/>
    </row>
    <row r="13" spans="1:39" ht="18" customHeight="1" thickBot="1" x14ac:dyDescent="0.25">
      <c r="A13" s="267" t="s">
        <v>154</v>
      </c>
      <c r="B13" s="268"/>
      <c r="C13" s="268"/>
      <c r="D13" s="281" t="str">
        <f>'入力シート(お客様入力用)'!D20&amp;""</f>
        <v/>
      </c>
      <c r="E13" s="281"/>
      <c r="F13" s="281"/>
      <c r="G13" s="281"/>
      <c r="H13" s="281"/>
      <c r="I13" s="281"/>
      <c r="J13" s="281"/>
      <c r="K13" s="281"/>
      <c r="L13" s="281"/>
      <c r="M13" s="281"/>
      <c r="N13" s="146"/>
      <c r="O13" s="268" t="s">
        <v>154</v>
      </c>
      <c r="P13" s="282"/>
      <c r="Q13" s="282"/>
      <c r="R13" s="272" t="str">
        <f>'入力シート(お客様入力用)'!D14&amp;""</f>
        <v/>
      </c>
      <c r="S13" s="272"/>
      <c r="T13" s="272"/>
      <c r="U13" s="272"/>
      <c r="V13" s="272"/>
      <c r="W13" s="272"/>
      <c r="X13" s="272"/>
      <c r="Y13" s="272"/>
      <c r="Z13" s="272"/>
      <c r="AA13" s="272"/>
      <c r="AB13" s="268"/>
      <c r="AC13" s="268"/>
      <c r="AD13" s="268"/>
      <c r="AE13" s="268"/>
      <c r="AF13" s="275"/>
      <c r="AG13" s="275"/>
      <c r="AH13" s="275"/>
      <c r="AI13" s="275"/>
      <c r="AJ13" s="275"/>
      <c r="AK13" s="275"/>
      <c r="AL13" s="276"/>
      <c r="AM13" s="154"/>
    </row>
    <row r="14" spans="1:39" ht="19.2" customHeight="1" thickTop="1" x14ac:dyDescent="0.2">
      <c r="A14" s="301" t="s">
        <v>155</v>
      </c>
      <c r="B14" s="302"/>
      <c r="C14" s="302"/>
      <c r="D14" s="302"/>
      <c r="E14" s="302"/>
      <c r="F14" s="76" t="s">
        <v>143</v>
      </c>
      <c r="G14" s="306" t="str">
        <f>'入力シート(お客様入力用)'!D23&amp;""</f>
        <v/>
      </c>
      <c r="H14" s="306"/>
      <c r="I14" s="306"/>
      <c r="J14" s="306"/>
      <c r="K14" s="306"/>
      <c r="L14" s="306"/>
      <c r="M14" s="306"/>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7"/>
      <c r="AM14" s="154"/>
    </row>
    <row r="15" spans="1:39" ht="19.2" customHeight="1" x14ac:dyDescent="0.2">
      <c r="A15" s="298" t="s">
        <v>156</v>
      </c>
      <c r="B15" s="299"/>
      <c r="C15" s="299"/>
      <c r="D15" s="299"/>
      <c r="E15" s="299"/>
      <c r="F15" s="77" t="s">
        <v>143</v>
      </c>
      <c r="G15" s="303" t="str">
        <f>'入力シート(お客様入力用)'!D24&amp;""</f>
        <v/>
      </c>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4"/>
      <c r="AM15" s="154"/>
    </row>
    <row r="16" spans="1:39" ht="19.2" customHeight="1" x14ac:dyDescent="0.2">
      <c r="A16" s="298" t="s">
        <v>157</v>
      </c>
      <c r="B16" s="299"/>
      <c r="C16" s="299"/>
      <c r="D16" s="299"/>
      <c r="E16" s="299"/>
      <c r="F16" s="77" t="s">
        <v>143</v>
      </c>
      <c r="G16" s="272" t="str">
        <f>'入力シート(お客様入力用)'!D25&amp;""</f>
        <v/>
      </c>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310"/>
      <c r="AM16" s="154"/>
    </row>
    <row r="17" spans="1:39" ht="19.2" customHeight="1" x14ac:dyDescent="0.2">
      <c r="A17" s="298" t="s">
        <v>158</v>
      </c>
      <c r="B17" s="299"/>
      <c r="C17" s="299"/>
      <c r="D17" s="299"/>
      <c r="E17" s="299"/>
      <c r="F17" s="77" t="s">
        <v>143</v>
      </c>
      <c r="G17" s="303" t="str">
        <f>IF('入力シート(お客様入力用)'!D27="","",'入力シート(お客様入力用)'!D27)</f>
        <v>促進中性化試験 JIS A 1153</v>
      </c>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c r="AJ17" s="303"/>
      <c r="AK17" s="303"/>
      <c r="AL17" s="304"/>
      <c r="AM17" s="154"/>
    </row>
    <row r="18" spans="1:39" ht="19.2" customHeight="1" x14ac:dyDescent="0.2">
      <c r="A18" s="295" t="s">
        <v>159</v>
      </c>
      <c r="B18" s="296"/>
      <c r="C18" s="296"/>
      <c r="D18" s="296"/>
      <c r="E18" s="296"/>
      <c r="F18" s="144" t="s">
        <v>143</v>
      </c>
      <c r="G18" s="303" t="str">
        <f>'入力シート(お客様入力用)'!D28&amp;""</f>
        <v>促進中性化試験供試体</v>
      </c>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5" t="s">
        <v>160</v>
      </c>
      <c r="AF18" s="305"/>
      <c r="AG18" s="316" t="str">
        <f>IF('入力シート(お客様入力用)'!H28="","",'入力シート(お客様入力用)'!H28)</f>
        <v>3</v>
      </c>
      <c r="AH18" s="316"/>
      <c r="AI18" s="305" t="s">
        <v>111</v>
      </c>
      <c r="AJ18" s="305"/>
      <c r="AK18" s="305"/>
      <c r="AL18" s="305"/>
      <c r="AM18" s="154"/>
    </row>
    <row r="19" spans="1:39" ht="19.2" customHeight="1" x14ac:dyDescent="0.2">
      <c r="A19" s="298" t="s">
        <v>161</v>
      </c>
      <c r="B19" s="299"/>
      <c r="C19" s="299"/>
      <c r="D19" s="299"/>
      <c r="E19" s="299"/>
      <c r="F19" s="77" t="s">
        <v>143</v>
      </c>
      <c r="G19" s="303" t="str">
        <f>'入力シート(お客様入力用)'!D29&amp;""</f>
        <v>促進中性化試験</v>
      </c>
      <c r="H19" s="303"/>
      <c r="I19" s="303"/>
      <c r="J19" s="303"/>
      <c r="K19" s="303"/>
      <c r="L19" s="303"/>
      <c r="M19" s="303"/>
      <c r="N19" s="303"/>
      <c r="O19" s="303"/>
      <c r="P19" s="303"/>
      <c r="Q19" s="303"/>
      <c r="R19" s="303"/>
      <c r="S19" s="303"/>
      <c r="T19" s="303"/>
      <c r="U19" s="303"/>
      <c r="V19" s="303"/>
      <c r="W19" s="303"/>
      <c r="X19" s="303"/>
      <c r="Y19" s="303"/>
      <c r="Z19" s="303"/>
      <c r="AA19" s="303"/>
      <c r="AB19" s="303"/>
      <c r="AC19" s="303"/>
      <c r="AD19" s="303"/>
      <c r="AE19" s="303"/>
      <c r="AF19" s="303"/>
      <c r="AG19" s="303"/>
      <c r="AH19" s="303"/>
      <c r="AI19" s="303"/>
      <c r="AJ19" s="303"/>
      <c r="AK19" s="303"/>
      <c r="AL19" s="304"/>
      <c r="AM19" s="154"/>
    </row>
    <row r="20" spans="1:39" ht="19.2" customHeight="1" x14ac:dyDescent="0.2">
      <c r="A20" s="298" t="str">
        <f>IF('入力シート(お客様入力用)'!C30="","",'入力シート(お客様入力用)'!C30)</f>
        <v>コンクリートの配合</v>
      </c>
      <c r="B20" s="299"/>
      <c r="C20" s="299"/>
      <c r="D20" s="299"/>
      <c r="E20" s="299"/>
      <c r="F20" s="77" t="str">
        <f>IF(A20="","","：")</f>
        <v>：</v>
      </c>
      <c r="G20" s="308" t="str">
        <f>IF('入力シート(お客様入力用)'!D30="","",'入力シート(お客様入力用)'!D30)</f>
        <v/>
      </c>
      <c r="H20" s="308"/>
      <c r="I20" s="308"/>
      <c r="J20" s="308"/>
      <c r="K20" s="308"/>
      <c r="L20" s="308"/>
      <c r="M20" s="308"/>
      <c r="N20" s="308"/>
      <c r="O20" s="308"/>
      <c r="P20" s="308"/>
      <c r="Q20" s="308"/>
      <c r="R20" s="308"/>
      <c r="S20" s="308"/>
      <c r="T20" s="308"/>
      <c r="U20" s="308"/>
      <c r="V20" s="308"/>
      <c r="W20" s="308"/>
      <c r="X20" s="308"/>
      <c r="Y20" s="308"/>
      <c r="Z20" s="308"/>
      <c r="AA20" s="308"/>
      <c r="AB20" s="308"/>
      <c r="AC20" s="308"/>
      <c r="AD20" s="308"/>
      <c r="AE20" s="308"/>
      <c r="AF20" s="308"/>
      <c r="AG20" s="308"/>
      <c r="AH20" s="308"/>
      <c r="AI20" s="308"/>
      <c r="AJ20" s="308"/>
      <c r="AK20" s="308"/>
      <c r="AL20" s="309"/>
      <c r="AM20" s="154"/>
    </row>
    <row r="21" spans="1:39" ht="19.2" customHeight="1" x14ac:dyDescent="0.2">
      <c r="A21" s="298" t="str">
        <f>IF('入力シート(お客様入力用)'!C31="","",'入力シート(お客様入力用)'!C31)</f>
        <v>供試体作製年月日</v>
      </c>
      <c r="B21" s="299"/>
      <c r="C21" s="299"/>
      <c r="D21" s="299"/>
      <c r="E21" s="299"/>
      <c r="F21" s="77" t="str">
        <f>IF(A21="","","：")</f>
        <v>：</v>
      </c>
      <c r="G21" s="308" t="str">
        <f>IF('入力シート(お客様入力用)'!D31="","",'入力シート(お客様入力用)'!D31)</f>
        <v/>
      </c>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9"/>
      <c r="AM21" s="154"/>
    </row>
    <row r="22" spans="1:39" ht="19.2" customHeight="1" x14ac:dyDescent="0.2">
      <c r="A22" s="298" t="str">
        <f>IF('入力シート(お客様入力用)'!C32="","",'入力シート(お客様入力用)'!C32)</f>
        <v>製造工場</v>
      </c>
      <c r="B22" s="299"/>
      <c r="C22" s="299"/>
      <c r="D22" s="299"/>
      <c r="E22" s="299"/>
      <c r="F22" s="77" t="str">
        <f>IF(A22="","","：")</f>
        <v>：</v>
      </c>
      <c r="G22" s="308" t="str">
        <f>IF('入力シート(お客様入力用)'!D32="","",'入力シート(お客様入力用)'!D32)</f>
        <v/>
      </c>
      <c r="H22" s="308"/>
      <c r="I22" s="308"/>
      <c r="J22" s="308"/>
      <c r="K22" s="308"/>
      <c r="L22" s="308"/>
      <c r="M22" s="308"/>
      <c r="N22" s="308"/>
      <c r="O22" s="308"/>
      <c r="P22" s="308"/>
      <c r="Q22" s="308"/>
      <c r="R22" s="308"/>
      <c r="S22" s="308"/>
      <c r="T22" s="308"/>
      <c r="U22" s="308"/>
      <c r="V22" s="308"/>
      <c r="W22" s="308"/>
      <c r="X22" s="308"/>
      <c r="Y22" s="308"/>
      <c r="Z22" s="308"/>
      <c r="AA22" s="308"/>
      <c r="AB22" s="308"/>
      <c r="AC22" s="308"/>
      <c r="AD22" s="308"/>
      <c r="AE22" s="308"/>
      <c r="AF22" s="308"/>
      <c r="AG22" s="308"/>
      <c r="AH22" s="308"/>
      <c r="AI22" s="308"/>
      <c r="AJ22" s="308"/>
      <c r="AK22" s="308"/>
      <c r="AL22" s="309"/>
      <c r="AM22" s="154"/>
    </row>
    <row r="23" spans="1:39" ht="19.2" customHeight="1" x14ac:dyDescent="0.2">
      <c r="A23" s="298" t="str">
        <f>IF(OR('入力シート(お客様入力用)'!C33="",'入力シート(お客様入力用)'!C33="その他４"),"",'入力シート(お客様入力用)'!C33)</f>
        <v>使用材料</v>
      </c>
      <c r="B23" s="299"/>
      <c r="C23" s="299"/>
      <c r="D23" s="299"/>
      <c r="E23" s="299"/>
      <c r="F23" s="77" t="str">
        <f>IF(A23="","","：")</f>
        <v>：</v>
      </c>
      <c r="G23" s="308" t="str">
        <f>IF('入力シート(お客様入力用)'!D33="","",'入力シート(お客様入力用)'!D33)</f>
        <v/>
      </c>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9"/>
      <c r="AM23" s="154"/>
    </row>
    <row r="24" spans="1:39" ht="19.2" customHeight="1" x14ac:dyDescent="0.2">
      <c r="A24" s="298" t="str">
        <f>IF(OR('入力シート(お客様入力用)'!C34="",'入力シート(お客様入力用)'!C34="その他５"),"",'入力シート(お客様入力用)'!C34)</f>
        <v/>
      </c>
      <c r="B24" s="299"/>
      <c r="C24" s="299"/>
      <c r="D24" s="299"/>
      <c r="E24" s="299"/>
      <c r="F24" s="77" t="str">
        <f t="shared" ref="F24:F29" si="0">IF(A24="","","：")</f>
        <v/>
      </c>
      <c r="G24" s="308" t="str">
        <f>IF('入力シート(お客様入力用)'!D34="","",'入力シート(お客様入力用)'!D34)</f>
        <v/>
      </c>
      <c r="H24" s="308"/>
      <c r="I24" s="308"/>
      <c r="J24" s="308"/>
      <c r="K24" s="308"/>
      <c r="L24" s="308"/>
      <c r="M24" s="308"/>
      <c r="N24" s="308"/>
      <c r="O24" s="308"/>
      <c r="P24" s="308"/>
      <c r="Q24" s="308"/>
      <c r="R24" s="308"/>
      <c r="S24" s="308"/>
      <c r="T24" s="308"/>
      <c r="U24" s="308"/>
      <c r="V24" s="308"/>
      <c r="W24" s="308"/>
      <c r="X24" s="308"/>
      <c r="Y24" s="308"/>
      <c r="Z24" s="308"/>
      <c r="AA24" s="308"/>
      <c r="AB24" s="308"/>
      <c r="AC24" s="308"/>
      <c r="AD24" s="308"/>
      <c r="AE24" s="308"/>
      <c r="AF24" s="308"/>
      <c r="AG24" s="308"/>
      <c r="AH24" s="308"/>
      <c r="AI24" s="308"/>
      <c r="AJ24" s="308"/>
      <c r="AK24" s="308"/>
      <c r="AL24" s="309"/>
      <c r="AM24" s="154"/>
    </row>
    <row r="25" spans="1:39" ht="19.2" customHeight="1" x14ac:dyDescent="0.2">
      <c r="A25" s="298" t="str">
        <f>IF(OR('入力シート(お客様入力用)'!C35="",'入力シート(お客様入力用)'!C35="その他６"),"",'入力シート(お客様入力用)'!C35)</f>
        <v/>
      </c>
      <c r="B25" s="299"/>
      <c r="C25" s="299"/>
      <c r="D25" s="299"/>
      <c r="E25" s="299"/>
      <c r="F25" s="77" t="str">
        <f t="shared" si="0"/>
        <v/>
      </c>
      <c r="G25" s="308" t="str">
        <f>IF('入力シート(お客様入力用)'!D35="","",'入力シート(お客様入力用)'!D35)</f>
        <v/>
      </c>
      <c r="H25" s="308"/>
      <c r="I25" s="308"/>
      <c r="J25" s="308"/>
      <c r="K25" s="308"/>
      <c r="L25" s="308"/>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9"/>
      <c r="AM25" s="154"/>
    </row>
    <row r="26" spans="1:39" ht="19.2" customHeight="1" x14ac:dyDescent="0.2">
      <c r="A26" s="298" t="str">
        <f>IF(OR('入力シート(お客様入力用)'!C36="",'入力シート(お客様入力用)'!C36="その他７"),"",'入力シート(お客様入力用)'!C36)</f>
        <v/>
      </c>
      <c r="B26" s="299"/>
      <c r="C26" s="299"/>
      <c r="D26" s="299"/>
      <c r="E26" s="299"/>
      <c r="F26" s="77" t="str">
        <f t="shared" si="0"/>
        <v/>
      </c>
      <c r="G26" s="308" t="str">
        <f>IF('入力シート(お客様入力用)'!D36="","",'入力シート(お客様入力用)'!D36)</f>
        <v/>
      </c>
      <c r="H26" s="308"/>
      <c r="I26" s="308"/>
      <c r="J26" s="308"/>
      <c r="K26" s="308"/>
      <c r="L26" s="308"/>
      <c r="M26" s="308"/>
      <c r="N26" s="308"/>
      <c r="O26" s="308"/>
      <c r="P26" s="308"/>
      <c r="Q26" s="308"/>
      <c r="R26" s="308"/>
      <c r="S26" s="308"/>
      <c r="T26" s="308"/>
      <c r="U26" s="308"/>
      <c r="V26" s="308"/>
      <c r="W26" s="308"/>
      <c r="X26" s="308"/>
      <c r="Y26" s="308"/>
      <c r="Z26" s="308"/>
      <c r="AA26" s="308"/>
      <c r="AB26" s="308"/>
      <c r="AC26" s="308"/>
      <c r="AD26" s="308"/>
      <c r="AE26" s="308"/>
      <c r="AF26" s="308"/>
      <c r="AG26" s="308"/>
      <c r="AH26" s="308"/>
      <c r="AI26" s="308"/>
      <c r="AJ26" s="308"/>
      <c r="AK26" s="308"/>
      <c r="AL26" s="309"/>
      <c r="AM26" s="154"/>
    </row>
    <row r="27" spans="1:39" ht="19.2" customHeight="1" x14ac:dyDescent="0.2">
      <c r="A27" s="298" t="str">
        <f>IF(OR('入力シート(お客様入力用)'!C37="",'入力シート(お客様入力用)'!C37="その他８"),"",'入力シート(お客様入力用)'!C37)</f>
        <v/>
      </c>
      <c r="B27" s="299"/>
      <c r="C27" s="299"/>
      <c r="D27" s="299"/>
      <c r="E27" s="299"/>
      <c r="F27" s="77" t="str">
        <f t="shared" si="0"/>
        <v/>
      </c>
      <c r="G27" s="303" t="str">
        <f>IF('入力シート(お客様入力用)'!D37="","",'入力シート(お客様入力用)'!D37)</f>
        <v/>
      </c>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c r="AK27" s="303"/>
      <c r="AL27" s="304"/>
      <c r="AM27" s="154"/>
    </row>
    <row r="28" spans="1:39" ht="19.2" customHeight="1" x14ac:dyDescent="0.2">
      <c r="A28" s="298" t="str">
        <f>IF(OR('入力シート(お客様入力用)'!C38="",'入力シート(お客様入力用)'!C38="その他９"),"",'入力シート(お客様入力用)'!C38)</f>
        <v/>
      </c>
      <c r="B28" s="299"/>
      <c r="C28" s="299"/>
      <c r="D28" s="299"/>
      <c r="E28" s="299"/>
      <c r="F28" s="77" t="str">
        <f t="shared" si="0"/>
        <v/>
      </c>
      <c r="G28" s="303" t="str">
        <f>IF('入力シート(お客様入力用)'!D38="","",'入力シート(お客様入力用)'!D38)</f>
        <v/>
      </c>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4"/>
      <c r="AM28" s="154"/>
    </row>
    <row r="29" spans="1:39" ht="19.2" customHeight="1" thickBot="1" x14ac:dyDescent="0.25">
      <c r="A29" s="292" t="str">
        <f>IF(OR('入力シート(お客様入力用)'!C39="",'入力シート(お客様入力用)'!C39="その他１０"),"",'入力シート(お客様入力用)'!C39)</f>
        <v>特記事項</v>
      </c>
      <c r="B29" s="293"/>
      <c r="C29" s="293"/>
      <c r="D29" s="293"/>
      <c r="E29" s="293"/>
      <c r="F29" s="75" t="str">
        <f t="shared" si="0"/>
        <v>：</v>
      </c>
      <c r="G29" s="272" t="str">
        <f>IF('入力シート(お客様入力用)'!D39="","",'入力シート(お客様入力用)'!D39)</f>
        <v/>
      </c>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310"/>
      <c r="AM29" s="154"/>
    </row>
    <row r="30" spans="1:39" ht="19.350000000000001" customHeight="1" thickTop="1" thickBot="1" x14ac:dyDescent="0.25">
      <c r="A30" s="313" t="s">
        <v>162</v>
      </c>
      <c r="B30" s="314"/>
      <c r="C30" s="314"/>
      <c r="D30" s="314"/>
      <c r="E30" s="314"/>
      <c r="F30" s="315"/>
      <c r="G30" s="353" t="str">
        <f>'入力シート(お客様入力用)'!D41&amp;""</f>
        <v/>
      </c>
      <c r="H30" s="354"/>
      <c r="I30" s="354"/>
      <c r="J30" s="354"/>
      <c r="K30" s="354"/>
      <c r="L30" s="354"/>
      <c r="M30" s="354"/>
      <c r="N30" s="354"/>
      <c r="O30" s="354"/>
      <c r="P30" s="354"/>
      <c r="Q30" s="354"/>
      <c r="R30" s="355"/>
      <c r="S30" s="313" t="str">
        <f>'入力シート(お客様入力用)'!C42</f>
        <v/>
      </c>
      <c r="T30" s="314"/>
      <c r="U30" s="314"/>
      <c r="V30" s="314"/>
      <c r="W30" s="314"/>
      <c r="X30" s="315"/>
      <c r="Y30" s="356" t="str">
        <f>'入力シート(お客様入力用)'!D42&amp;""</f>
        <v/>
      </c>
      <c r="Z30" s="356"/>
      <c r="AA30" s="356"/>
      <c r="AB30" s="356"/>
      <c r="AC30" s="356"/>
      <c r="AD30" s="356"/>
      <c r="AE30" s="356"/>
      <c r="AF30" s="356"/>
      <c r="AG30" s="356"/>
      <c r="AH30" s="356"/>
      <c r="AI30" s="356"/>
      <c r="AJ30" s="356"/>
      <c r="AK30" s="356"/>
      <c r="AL30" s="357"/>
      <c r="AM30" s="154"/>
    </row>
    <row r="31" spans="1:39" ht="19.350000000000001" customHeight="1" thickTop="1" x14ac:dyDescent="0.2">
      <c r="A31" s="265" t="s">
        <v>118</v>
      </c>
      <c r="B31" s="266"/>
      <c r="C31" s="266"/>
      <c r="D31" s="266"/>
      <c r="E31" s="266"/>
      <c r="F31" s="312"/>
      <c r="G31" s="351" t="str">
        <f>'入力シート(お客様入力用)'!D44&amp;""</f>
        <v/>
      </c>
      <c r="H31" s="352"/>
      <c r="I31" s="352"/>
      <c r="J31" s="352"/>
      <c r="K31" s="352"/>
      <c r="L31" s="352"/>
      <c r="M31" s="265" t="str">
        <f>IF('入力シート(お客様入力用)'!C45="","","写真の送付先")</f>
        <v/>
      </c>
      <c r="N31" s="302"/>
      <c r="O31" s="302"/>
      <c r="P31" s="302"/>
      <c r="Q31" s="302"/>
      <c r="R31" s="311"/>
      <c r="S31" s="345" t="str">
        <f>'入力シート(お客様入力用)'!D45&amp;""</f>
        <v/>
      </c>
      <c r="T31" s="346"/>
      <c r="U31" s="346"/>
      <c r="V31" s="346"/>
      <c r="W31" s="346"/>
      <c r="X31" s="346"/>
      <c r="Y31" s="346"/>
      <c r="Z31" s="346"/>
      <c r="AA31" s="346"/>
      <c r="AB31" s="346"/>
      <c r="AC31" s="346"/>
      <c r="AD31" s="346"/>
      <c r="AE31" s="346"/>
      <c r="AF31" s="346"/>
      <c r="AG31" s="346"/>
      <c r="AH31" s="346"/>
      <c r="AI31" s="346"/>
      <c r="AJ31" s="346"/>
      <c r="AK31" s="346"/>
      <c r="AL31" s="358"/>
      <c r="AM31" s="154"/>
    </row>
    <row r="32" spans="1:39" ht="19.350000000000001" customHeight="1" x14ac:dyDescent="0.2">
      <c r="A32" s="292" t="s">
        <v>163</v>
      </c>
      <c r="B32" s="293"/>
      <c r="C32" s="293"/>
      <c r="D32" s="293"/>
      <c r="E32" s="293"/>
      <c r="F32" s="293"/>
      <c r="G32" s="300" t="str">
        <f>IF('入力シート(お客様入力用)'!D46="","",'入力シート(お客様入力用)'!D46)</f>
        <v/>
      </c>
      <c r="H32" s="279"/>
      <c r="I32" s="279"/>
      <c r="J32" s="279"/>
      <c r="K32" s="279"/>
      <c r="L32" s="300" t="str">
        <f>IF('入力シート(お客様入力用)'!H46="","",'入力シート(お客様入力用)'!H46)&amp;"枚"</f>
        <v>枚</v>
      </c>
      <c r="M32" s="279"/>
      <c r="N32" s="280"/>
      <c r="O32" s="300" t="str">
        <f>IF('入力シート(お客様入力用)'!D47="","",'入力シート(お客様入力用)'!D47)</f>
        <v/>
      </c>
      <c r="P32" s="279"/>
      <c r="Q32" s="279"/>
      <c r="R32" s="279"/>
      <c r="S32" s="279"/>
      <c r="T32" s="300" t="str">
        <f>IF('入力シート(お客様入力用)'!H47="","",'入力シート(お客様入力用)'!H47)&amp;"枚"</f>
        <v>枚</v>
      </c>
      <c r="U32" s="279"/>
      <c r="V32" s="280"/>
      <c r="W32" s="300" t="str">
        <f>IF('入力シート(お客様入力用)'!D48="","",'入力シート(お客様入力用)'!D48)</f>
        <v/>
      </c>
      <c r="X32" s="279"/>
      <c r="Y32" s="279"/>
      <c r="Z32" s="279"/>
      <c r="AA32" s="279"/>
      <c r="AB32" s="300" t="str">
        <f>IF('入力シート(お客様入力用)'!H48="","",'入力シート(お客様入力用)'!H48)&amp;"枚"</f>
        <v>枚</v>
      </c>
      <c r="AC32" s="279"/>
      <c r="AD32" s="280"/>
      <c r="AE32" s="300" t="str">
        <f>IF('入力シート(お客様入力用)'!D49="","",'入力シート(お客様入力用)'!D49)</f>
        <v/>
      </c>
      <c r="AF32" s="279"/>
      <c r="AG32" s="279"/>
      <c r="AH32" s="279"/>
      <c r="AI32" s="279"/>
      <c r="AJ32" s="300" t="str">
        <f>IF('入力シート(お客様入力用)'!H49="","",'入力シート(お客様入力用)'!H49)&amp;"枚"</f>
        <v>枚</v>
      </c>
      <c r="AK32" s="279"/>
      <c r="AL32" s="280"/>
      <c r="AM32" s="154"/>
    </row>
    <row r="33" spans="1:39" ht="19.350000000000001" customHeight="1" thickBot="1" x14ac:dyDescent="0.25">
      <c r="A33" s="265"/>
      <c r="B33" s="266"/>
      <c r="C33" s="266"/>
      <c r="D33" s="266"/>
      <c r="E33" s="266"/>
      <c r="F33" s="266"/>
      <c r="G33" s="300" t="str">
        <f>IF('入力シート(お客様入力用)'!D50="","",'入力シート(お客様入力用)'!D50)</f>
        <v/>
      </c>
      <c r="H33" s="279"/>
      <c r="I33" s="279"/>
      <c r="J33" s="279"/>
      <c r="K33" s="279"/>
      <c r="L33" s="300" t="str">
        <f>IF('入力シート(お客様入力用)'!H50="","",'入力シート(お客様入力用)'!H50)&amp;"枚"</f>
        <v>枚</v>
      </c>
      <c r="M33" s="279"/>
      <c r="N33" s="280"/>
      <c r="O33" s="300" t="str">
        <f>IF('入力シート(お客様入力用)'!D51="","",'入力シート(お客様入力用)'!D51)</f>
        <v/>
      </c>
      <c r="P33" s="279"/>
      <c r="Q33" s="279"/>
      <c r="R33" s="279"/>
      <c r="S33" s="279"/>
      <c r="T33" s="300" t="str">
        <f>IF('入力シート(お客様入力用)'!H51="","",'入力シート(お客様入力用)'!H51)&amp;"枚"</f>
        <v>枚</v>
      </c>
      <c r="U33" s="279"/>
      <c r="V33" s="280"/>
      <c r="W33" s="300" t="str">
        <f>IF('入力シート(お客様入力用)'!D52="","",'入力シート(お客様入力用)'!D52)</f>
        <v/>
      </c>
      <c r="X33" s="279"/>
      <c r="Y33" s="279"/>
      <c r="Z33" s="279"/>
      <c r="AA33" s="279"/>
      <c r="AB33" s="300" t="str">
        <f>IF('入力シート(お客様入力用)'!H52="","",'入力シート(お客様入力用)'!H52)&amp;"枚"</f>
        <v>枚</v>
      </c>
      <c r="AC33" s="279"/>
      <c r="AD33" s="280"/>
      <c r="AE33" s="300" t="str">
        <f>IF('入力シート(お客様入力用)'!D53="","",'入力シート(お客様入力用)'!D53)</f>
        <v/>
      </c>
      <c r="AF33" s="279"/>
      <c r="AG33" s="279"/>
      <c r="AH33" s="279"/>
      <c r="AI33" s="279"/>
      <c r="AJ33" s="300" t="str">
        <f>IF('入力シート(お客様入力用)'!H53="","",'入力シート(お客様入力用)'!H53)&amp;"枚"</f>
        <v>枚</v>
      </c>
      <c r="AK33" s="279"/>
      <c r="AL33" s="280"/>
      <c r="AM33" s="154"/>
    </row>
    <row r="34" spans="1:39" ht="19.350000000000001" customHeight="1" thickTop="1" x14ac:dyDescent="0.2">
      <c r="A34" s="301" t="s">
        <v>164</v>
      </c>
      <c r="B34" s="302"/>
      <c r="C34" s="302"/>
      <c r="D34" s="302"/>
      <c r="E34" s="302"/>
      <c r="F34" s="311"/>
      <c r="G34" s="345" t="str">
        <f>'入力シート(お客様入力用)'!D55&amp;""</f>
        <v/>
      </c>
      <c r="H34" s="346"/>
      <c r="I34" s="346"/>
      <c r="J34" s="346"/>
      <c r="K34" s="346"/>
      <c r="L34" s="346"/>
      <c r="M34" s="301" t="str">
        <f>IF('入力シート(お客様入力用)'!D55="","",'入力シート(お客様入力用)'!C56)</f>
        <v/>
      </c>
      <c r="N34" s="302"/>
      <c r="O34" s="302"/>
      <c r="P34" s="302"/>
      <c r="Q34" s="302"/>
      <c r="R34" s="311"/>
      <c r="S34" s="345" t="str" cm="1">
        <f t="array" ref="S34">_xlfn.IFS('入力シート(お客様入力用)'!D55="","",'入力シート(お客様入力用)'!D55="不要","",'入力シート(お客様入力用)'!D55="必要(E-mail)",'入力シート(お客様入力用)'!D56&amp;"",'入力シート(お客様入力用)'!D55="必要(FAX)",'入力シート(お客様入力用)'!D57&amp;"")</f>
        <v/>
      </c>
      <c r="T34" s="346"/>
      <c r="U34" s="346"/>
      <c r="V34" s="346"/>
      <c r="W34" s="346"/>
      <c r="X34" s="346"/>
      <c r="Y34" s="347"/>
      <c r="Z34" s="347"/>
      <c r="AA34" s="347"/>
      <c r="AB34" s="347"/>
      <c r="AC34" s="347"/>
      <c r="AD34" s="347"/>
      <c r="AE34" s="347"/>
      <c r="AF34" s="347"/>
      <c r="AG34" s="347"/>
      <c r="AH34" s="347"/>
      <c r="AI34" s="347"/>
      <c r="AJ34" s="347"/>
      <c r="AK34" s="347"/>
      <c r="AL34" s="348"/>
      <c r="AM34" s="154"/>
    </row>
    <row r="35" spans="1:39" ht="19.350000000000001" customHeight="1" x14ac:dyDescent="0.2">
      <c r="A35" s="298" t="s">
        <v>165</v>
      </c>
      <c r="B35" s="299"/>
      <c r="C35" s="299"/>
      <c r="D35" s="299"/>
      <c r="E35" s="299"/>
      <c r="F35" s="299"/>
      <c r="G35" s="299"/>
      <c r="H35" s="299"/>
      <c r="I35" s="299"/>
      <c r="J35" s="300" t="str">
        <f>IF('入力シート(お客様入力用)'!D58="","0 部",'入力シート(お客様入力用)'!D58&amp;" 部")</f>
        <v>0 部</v>
      </c>
      <c r="K35" s="279"/>
      <c r="L35" s="280"/>
      <c r="M35" s="298" t="s">
        <v>166</v>
      </c>
      <c r="N35" s="299"/>
      <c r="O35" s="299"/>
      <c r="P35" s="299"/>
      <c r="Q35" s="299"/>
      <c r="R35" s="299"/>
      <c r="S35" s="344"/>
      <c r="T35" s="300" t="str">
        <f>'入力シート(お客様入力用)'!D59&amp;""</f>
        <v/>
      </c>
      <c r="U35" s="279"/>
      <c r="V35" s="279"/>
      <c r="W35" s="279"/>
      <c r="X35" s="279"/>
      <c r="Y35" s="280"/>
      <c r="Z35" s="298" t="s">
        <v>167</v>
      </c>
      <c r="AA35" s="299"/>
      <c r="AB35" s="299"/>
      <c r="AC35" s="299"/>
      <c r="AD35" s="299"/>
      <c r="AE35" s="299"/>
      <c r="AF35" s="344"/>
      <c r="AG35" s="300" t="str">
        <f>'入力シート(お客様入力用)'!D60&amp;""</f>
        <v/>
      </c>
      <c r="AH35" s="279"/>
      <c r="AI35" s="279"/>
      <c r="AJ35" s="279"/>
      <c r="AK35" s="279"/>
      <c r="AL35" s="280"/>
      <c r="AM35" s="154"/>
    </row>
    <row r="36" spans="1:39" x14ac:dyDescent="0.2">
      <c r="A36" s="292" t="s">
        <v>168</v>
      </c>
      <c r="B36" s="293"/>
      <c r="C36" s="78"/>
      <c r="D36" s="78"/>
      <c r="E36" s="78"/>
      <c r="F36" s="78"/>
      <c r="G36" s="78"/>
      <c r="H36" s="78"/>
      <c r="I36" s="78"/>
      <c r="J36" s="293" t="s">
        <v>169</v>
      </c>
      <c r="K36" s="293"/>
      <c r="L36" s="144"/>
      <c r="M36" s="144"/>
      <c r="N36" s="147"/>
      <c r="O36" s="145"/>
      <c r="P36" s="144"/>
      <c r="Q36" s="75"/>
      <c r="R36" s="75"/>
      <c r="S36" s="75"/>
      <c r="T36" s="75"/>
      <c r="U36" s="75"/>
      <c r="V36" s="75"/>
      <c r="W36" s="78"/>
      <c r="X36" s="78"/>
      <c r="Y36" s="78"/>
      <c r="Z36" s="146"/>
      <c r="AA36" s="145"/>
      <c r="AB36" s="144"/>
      <c r="AC36" s="144"/>
      <c r="AD36" s="147"/>
      <c r="AE36" s="145"/>
      <c r="AF36" s="75"/>
      <c r="AG36" s="75"/>
      <c r="AH36" s="75"/>
      <c r="AI36" s="75"/>
      <c r="AJ36" s="75"/>
      <c r="AK36" s="75"/>
      <c r="AL36" s="143"/>
      <c r="AM36" s="154"/>
    </row>
    <row r="37" spans="1:39" x14ac:dyDescent="0.2">
      <c r="A37" s="148"/>
      <c r="B37" s="79"/>
      <c r="C37" s="79"/>
      <c r="D37" s="79"/>
      <c r="E37" s="79"/>
      <c r="F37" s="79"/>
      <c r="G37" s="79"/>
      <c r="H37" s="79"/>
      <c r="I37" s="79"/>
      <c r="J37" s="79"/>
      <c r="K37" s="79"/>
      <c r="L37" s="79"/>
      <c r="M37" s="79"/>
      <c r="N37" s="79"/>
      <c r="O37" s="79"/>
      <c r="P37" s="79"/>
      <c r="Q37" s="79"/>
      <c r="R37" s="79"/>
      <c r="S37" s="79"/>
      <c r="T37" s="79"/>
      <c r="U37" s="79"/>
      <c r="V37" s="147"/>
      <c r="W37" s="79"/>
      <c r="X37" s="79"/>
      <c r="Y37" s="79"/>
      <c r="Z37" s="79"/>
      <c r="AA37" s="79"/>
      <c r="AB37" s="79"/>
      <c r="AC37" s="79"/>
      <c r="AD37" s="79"/>
      <c r="AE37" s="79"/>
      <c r="AF37" s="79"/>
      <c r="AG37" s="79"/>
      <c r="AH37" s="79"/>
      <c r="AI37" s="79"/>
      <c r="AJ37" s="79"/>
      <c r="AK37" s="79"/>
      <c r="AL37" s="149"/>
      <c r="AM37" s="154"/>
    </row>
    <row r="38" spans="1:39" ht="19.350000000000001" customHeight="1" x14ac:dyDescent="0.2">
      <c r="A38" s="292" t="s">
        <v>170</v>
      </c>
      <c r="B38" s="293"/>
      <c r="C38" s="293"/>
      <c r="D38" s="293"/>
      <c r="E38" s="293"/>
      <c r="F38" s="294"/>
      <c r="G38" s="298" t="s">
        <v>171</v>
      </c>
      <c r="H38" s="299"/>
      <c r="I38" s="299"/>
      <c r="J38" s="299"/>
      <c r="K38" s="300" t="str">
        <f>'入力シート(お客様入力用)'!D63&amp;""</f>
        <v/>
      </c>
      <c r="L38" s="279"/>
      <c r="M38" s="279"/>
      <c r="N38" s="279"/>
      <c r="O38" s="279"/>
      <c r="P38" s="279"/>
      <c r="Q38" s="279"/>
      <c r="R38" s="279"/>
      <c r="S38" s="279"/>
      <c r="T38" s="279"/>
      <c r="U38" s="279"/>
      <c r="V38" s="279"/>
      <c r="W38" s="279"/>
      <c r="X38" s="279"/>
      <c r="Y38" s="279"/>
      <c r="Z38" s="279"/>
      <c r="AA38" s="279"/>
      <c r="AB38" s="279"/>
      <c r="AC38" s="279"/>
      <c r="AD38" s="298" t="s">
        <v>172</v>
      </c>
      <c r="AE38" s="299"/>
      <c r="AF38" s="299"/>
      <c r="AG38" s="344"/>
      <c r="AH38" s="300" t="str">
        <f>'入力シート(お客様入力用)'!D67&amp;""</f>
        <v/>
      </c>
      <c r="AI38" s="279"/>
      <c r="AJ38" s="279"/>
      <c r="AK38" s="279"/>
      <c r="AL38" s="280"/>
      <c r="AM38" s="154"/>
    </row>
    <row r="39" spans="1:39" ht="19.350000000000001" customHeight="1" x14ac:dyDescent="0.2">
      <c r="A39" s="295"/>
      <c r="B39" s="296"/>
      <c r="C39" s="296"/>
      <c r="D39" s="296"/>
      <c r="E39" s="296"/>
      <c r="F39" s="297"/>
      <c r="G39" s="298" t="s">
        <v>173</v>
      </c>
      <c r="H39" s="299"/>
      <c r="I39" s="299"/>
      <c r="J39" s="299"/>
      <c r="K39" s="300" t="str">
        <f>'入力シート(お客様入力用)'!D68&amp;" "&amp;'入力シート(お客様入力用)'!D69&amp;""</f>
        <v xml:space="preserve"> </v>
      </c>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80"/>
      <c r="AM39" s="154"/>
    </row>
    <row r="40" spans="1:39" ht="19.350000000000001" customHeight="1" x14ac:dyDescent="0.2">
      <c r="A40" s="292" t="s">
        <v>174</v>
      </c>
      <c r="B40" s="293"/>
      <c r="C40" s="293"/>
      <c r="D40" s="293"/>
      <c r="E40" s="293"/>
      <c r="F40" s="294"/>
      <c r="G40" s="298" t="s">
        <v>171</v>
      </c>
      <c r="H40" s="299"/>
      <c r="I40" s="299"/>
      <c r="J40" s="299"/>
      <c r="K40" s="300" t="str">
        <f>'入力シート(お客様入力用)'!D77&amp;""</f>
        <v/>
      </c>
      <c r="L40" s="279"/>
      <c r="M40" s="279"/>
      <c r="N40" s="279"/>
      <c r="O40" s="279"/>
      <c r="P40" s="279"/>
      <c r="Q40" s="279"/>
      <c r="R40" s="279"/>
      <c r="S40" s="279"/>
      <c r="T40" s="279"/>
      <c r="U40" s="279"/>
      <c r="V40" s="279"/>
      <c r="W40" s="279"/>
      <c r="X40" s="279"/>
      <c r="Y40" s="279"/>
      <c r="Z40" s="279"/>
      <c r="AA40" s="279"/>
      <c r="AB40" s="279"/>
      <c r="AC40" s="279"/>
      <c r="AD40" s="298" t="s">
        <v>172</v>
      </c>
      <c r="AE40" s="299"/>
      <c r="AF40" s="299"/>
      <c r="AG40" s="344"/>
      <c r="AH40" s="300" t="str">
        <f>'入力シート(お客様入力用)'!D81&amp;""</f>
        <v/>
      </c>
      <c r="AI40" s="279"/>
      <c r="AJ40" s="279"/>
      <c r="AK40" s="279"/>
      <c r="AL40" s="280"/>
      <c r="AM40" s="154"/>
    </row>
    <row r="41" spans="1:39" ht="19.350000000000001" customHeight="1" x14ac:dyDescent="0.2">
      <c r="A41" s="295"/>
      <c r="B41" s="296"/>
      <c r="C41" s="296"/>
      <c r="D41" s="296"/>
      <c r="E41" s="296"/>
      <c r="F41" s="297"/>
      <c r="G41" s="298" t="s">
        <v>173</v>
      </c>
      <c r="H41" s="299"/>
      <c r="I41" s="299"/>
      <c r="J41" s="299"/>
      <c r="K41" s="300" t="str">
        <f>'入力シート(お客様入力用)'!D82&amp;" "&amp;'入力シート(お客様入力用)'!D83&amp;""</f>
        <v xml:space="preserve"> </v>
      </c>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279"/>
      <c r="AL41" s="280"/>
      <c r="AM41" s="154"/>
    </row>
    <row r="42" spans="1:39" ht="19.350000000000001" customHeight="1" x14ac:dyDescent="0.2">
      <c r="A42" s="349" t="s">
        <v>175</v>
      </c>
      <c r="B42" s="350"/>
      <c r="C42" s="350"/>
      <c r="D42" s="327" t="str">
        <f>'入力シート(お客様入力用)'!C90&amp;" "&amp;'入力シート(お客様入力用)'!D90&amp;"    "&amp;'入力シート(お客様入力用)'!C91&amp;" "&amp;'入力シート(お客様入力用)'!D91&amp;"    "&amp;'入力シート(お客様入力用)'!C92&amp;" "&amp;'入力シート(お客様入力用)'!D92</f>
        <v xml:space="preserve">           </v>
      </c>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8"/>
      <c r="AM42" s="154"/>
    </row>
    <row r="43" spans="1:39" ht="19.350000000000001" customHeight="1" x14ac:dyDescent="0.2">
      <c r="A43" s="150"/>
      <c r="B43" s="151"/>
      <c r="C43" s="151"/>
      <c r="D43" s="329" t="str">
        <f>'入力シート(お客様入力用)'!D93&amp;""</f>
        <v/>
      </c>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29"/>
      <c r="AH43" s="329"/>
      <c r="AI43" s="329"/>
      <c r="AJ43" s="329"/>
      <c r="AK43" s="329"/>
      <c r="AL43" s="330"/>
      <c r="AM43" s="154"/>
    </row>
    <row r="44" spans="1:39" ht="19.350000000000001" customHeight="1" x14ac:dyDescent="0.2">
      <c r="A44" s="150"/>
      <c r="B44" s="151"/>
      <c r="C44" s="151"/>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c r="AG44" s="329"/>
      <c r="AH44" s="329"/>
      <c r="AI44" s="329"/>
      <c r="AJ44" s="329"/>
      <c r="AK44" s="329"/>
      <c r="AL44" s="330"/>
      <c r="AM44" s="154"/>
    </row>
    <row r="45" spans="1:39" ht="19.350000000000001" customHeight="1" x14ac:dyDescent="0.2">
      <c r="A45" s="152"/>
      <c r="B45" s="153"/>
      <c r="C45" s="153"/>
      <c r="D45" s="331"/>
      <c r="E45" s="331"/>
      <c r="F45" s="331"/>
      <c r="G45" s="331"/>
      <c r="H45" s="331"/>
      <c r="I45" s="331"/>
      <c r="J45" s="331"/>
      <c r="K45" s="331"/>
      <c r="L45" s="331"/>
      <c r="M45" s="331"/>
      <c r="N45" s="331"/>
      <c r="O45" s="331"/>
      <c r="P45" s="331"/>
      <c r="Q45" s="331"/>
      <c r="R45" s="331"/>
      <c r="S45" s="331"/>
      <c r="T45" s="331"/>
      <c r="U45" s="331"/>
      <c r="V45" s="331"/>
      <c r="W45" s="331"/>
      <c r="X45" s="331"/>
      <c r="Y45" s="331"/>
      <c r="Z45" s="331"/>
      <c r="AA45" s="331"/>
      <c r="AB45" s="331"/>
      <c r="AC45" s="331"/>
      <c r="AD45" s="331"/>
      <c r="AE45" s="331"/>
      <c r="AF45" s="331"/>
      <c r="AG45" s="331"/>
      <c r="AH45" s="331"/>
      <c r="AI45" s="331"/>
      <c r="AJ45" s="331"/>
      <c r="AK45" s="331"/>
      <c r="AL45" s="332"/>
      <c r="AM45" s="154"/>
    </row>
    <row r="46" spans="1:39" s="182" customFormat="1" ht="24" customHeight="1" x14ac:dyDescent="0.2">
      <c r="A46" s="334" t="s">
        <v>352</v>
      </c>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row>
    <row r="47" spans="1:39" x14ac:dyDescent="0.2">
      <c r="A47" s="14" t="s">
        <v>378</v>
      </c>
      <c r="B47" s="15"/>
      <c r="C47" s="15"/>
      <c r="D47" s="14"/>
      <c r="E47" s="15"/>
      <c r="F47" s="201"/>
      <c r="G47" s="201"/>
      <c r="H47" s="201"/>
      <c r="I47" s="201"/>
      <c r="J47" s="201"/>
      <c r="K47" s="201"/>
      <c r="L47" s="201"/>
      <c r="M47" s="201"/>
      <c r="N47" s="201"/>
      <c r="O47" s="201"/>
      <c r="P47" s="202" t="s">
        <v>377</v>
      </c>
      <c r="Q47" s="199"/>
      <c r="R47" s="318" t="s">
        <v>176</v>
      </c>
      <c r="S47" s="318"/>
      <c r="T47" s="318"/>
      <c r="U47" s="318"/>
      <c r="V47" s="335" t="s">
        <v>177</v>
      </c>
      <c r="W47" s="336"/>
      <c r="X47" s="336"/>
      <c r="Y47" s="337"/>
      <c r="Z47" s="318" t="s">
        <v>178</v>
      </c>
      <c r="AA47" s="318"/>
      <c r="AB47" s="318"/>
      <c r="AC47" s="318"/>
      <c r="AD47" s="335" t="s">
        <v>179</v>
      </c>
      <c r="AE47" s="336"/>
      <c r="AF47" s="336"/>
      <c r="AG47" s="337"/>
      <c r="AH47" s="318" t="s">
        <v>180</v>
      </c>
      <c r="AI47" s="318"/>
      <c r="AJ47" s="318"/>
      <c r="AK47" s="318"/>
      <c r="AL47" s="12"/>
    </row>
    <row r="48" spans="1:39" x14ac:dyDescent="0.2">
      <c r="A48" s="14" t="s">
        <v>181</v>
      </c>
      <c r="B48" s="15"/>
      <c r="C48" s="15"/>
      <c r="D48" s="14"/>
      <c r="E48" s="15"/>
      <c r="F48" s="201"/>
      <c r="G48" s="201"/>
      <c r="H48" s="201"/>
      <c r="I48" s="201"/>
      <c r="J48" s="201"/>
      <c r="K48" s="201"/>
      <c r="L48" s="201"/>
      <c r="M48" s="201"/>
      <c r="N48" s="201"/>
      <c r="O48" s="201"/>
      <c r="P48" s="202" t="s">
        <v>377</v>
      </c>
      <c r="Q48" s="200"/>
      <c r="R48" s="333"/>
      <c r="S48" s="333"/>
      <c r="T48" s="333"/>
      <c r="U48" s="333"/>
      <c r="V48" s="333"/>
      <c r="W48" s="333"/>
      <c r="X48" s="333"/>
      <c r="Y48" s="333"/>
      <c r="Z48" s="333"/>
      <c r="AA48" s="333"/>
      <c r="AB48" s="333"/>
      <c r="AC48" s="333"/>
      <c r="AD48" s="319"/>
      <c r="AE48" s="320"/>
      <c r="AF48" s="320"/>
      <c r="AG48" s="321"/>
      <c r="AH48" s="333"/>
      <c r="AI48" s="333"/>
      <c r="AJ48" s="333"/>
      <c r="AK48" s="333"/>
      <c r="AL48" s="12"/>
    </row>
    <row r="49" spans="1:222" x14ac:dyDescent="0.2">
      <c r="A49" s="14" t="s">
        <v>182</v>
      </c>
      <c r="B49" s="15"/>
      <c r="C49" s="15"/>
      <c r="D49" s="14"/>
      <c r="E49" s="15"/>
      <c r="F49" s="201"/>
      <c r="G49" s="201"/>
      <c r="H49" s="201"/>
      <c r="I49" s="201"/>
      <c r="J49" s="201"/>
      <c r="K49" s="201"/>
      <c r="L49" s="201"/>
      <c r="M49" s="201"/>
      <c r="N49" s="201"/>
      <c r="O49" s="201"/>
      <c r="P49" s="202" t="s">
        <v>377</v>
      </c>
      <c r="Q49" s="200"/>
      <c r="R49" s="333"/>
      <c r="S49" s="333"/>
      <c r="T49" s="333"/>
      <c r="U49" s="333"/>
      <c r="V49" s="333"/>
      <c r="W49" s="333"/>
      <c r="X49" s="333"/>
      <c r="Y49" s="333"/>
      <c r="Z49" s="333"/>
      <c r="AA49" s="333"/>
      <c r="AB49" s="333"/>
      <c r="AC49" s="333"/>
      <c r="AD49" s="322"/>
      <c r="AE49" s="287"/>
      <c r="AF49" s="287"/>
      <c r="AG49" s="323"/>
      <c r="AH49" s="333"/>
      <c r="AI49" s="333"/>
      <c r="AJ49" s="333"/>
      <c r="AK49" s="333"/>
      <c r="AL49" s="12"/>
    </row>
    <row r="50" spans="1:222" x14ac:dyDescent="0.2">
      <c r="A50" s="14" t="s">
        <v>183</v>
      </c>
      <c r="B50" s="15"/>
      <c r="C50" s="15"/>
      <c r="D50" s="14"/>
      <c r="E50" s="15"/>
      <c r="F50" s="201"/>
      <c r="G50" s="201"/>
      <c r="H50" s="201"/>
      <c r="I50" s="201"/>
      <c r="J50" s="201"/>
      <c r="K50" s="201"/>
      <c r="L50" s="201"/>
      <c r="M50" s="201"/>
      <c r="N50" s="201"/>
      <c r="O50" s="201"/>
      <c r="P50" s="202" t="s">
        <v>377</v>
      </c>
      <c r="Q50" s="200"/>
      <c r="R50" s="333"/>
      <c r="S50" s="333"/>
      <c r="T50" s="333"/>
      <c r="U50" s="333"/>
      <c r="V50" s="333"/>
      <c r="W50" s="333"/>
      <c r="X50" s="333"/>
      <c r="Y50" s="333"/>
      <c r="Z50" s="333"/>
      <c r="AA50" s="333"/>
      <c r="AB50" s="333"/>
      <c r="AC50" s="333"/>
      <c r="AD50" s="322"/>
      <c r="AE50" s="287"/>
      <c r="AF50" s="287"/>
      <c r="AG50" s="323"/>
      <c r="AH50" s="333"/>
      <c r="AI50" s="333"/>
      <c r="AJ50" s="333"/>
      <c r="AK50" s="333"/>
      <c r="AL50" s="12"/>
    </row>
    <row r="51" spans="1:222" x14ac:dyDescent="0.2">
      <c r="A51" s="16" t="s">
        <v>184</v>
      </c>
      <c r="B51" s="17"/>
      <c r="C51" s="17"/>
      <c r="D51" s="16"/>
      <c r="E51" s="17"/>
      <c r="F51" s="201"/>
      <c r="G51" s="201"/>
      <c r="H51" s="201"/>
      <c r="I51" s="201"/>
      <c r="J51" s="201"/>
      <c r="K51" s="201"/>
      <c r="L51" s="201"/>
      <c r="M51" s="201"/>
      <c r="N51" s="201"/>
      <c r="O51" s="201"/>
      <c r="P51" s="202" t="s">
        <v>377</v>
      </c>
      <c r="Q51" s="200"/>
      <c r="R51" s="333"/>
      <c r="S51" s="333"/>
      <c r="T51" s="333"/>
      <c r="U51" s="333"/>
      <c r="V51" s="333"/>
      <c r="W51" s="333"/>
      <c r="X51" s="333"/>
      <c r="Y51" s="333"/>
      <c r="Z51" s="333"/>
      <c r="AA51" s="333"/>
      <c r="AB51" s="333"/>
      <c r="AC51" s="333"/>
      <c r="AD51" s="324"/>
      <c r="AE51" s="325"/>
      <c r="AF51" s="325"/>
      <c r="AG51" s="326"/>
      <c r="AH51" s="333"/>
      <c r="AI51" s="333"/>
      <c r="AJ51" s="333"/>
      <c r="AK51" s="333"/>
      <c r="AL51" s="12"/>
    </row>
    <row r="52" spans="1:222" s="170" customFormat="1" ht="9.4499999999999993" customHeight="1" thickBo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9"/>
      <c r="AS52" s="20"/>
      <c r="AT52" s="20"/>
      <c r="AU52" s="20"/>
      <c r="AV52" s="20"/>
      <c r="AW52" s="21"/>
      <c r="AX52" s="21"/>
      <c r="AY52" s="21"/>
      <c r="AZ52" s="21"/>
      <c r="BA52" s="21"/>
      <c r="BB52" s="21"/>
      <c r="BC52" s="21"/>
      <c r="BD52" s="21"/>
      <c r="BE52" s="21"/>
      <c r="BF52" s="21"/>
      <c r="BG52" s="21"/>
      <c r="BH52" s="21"/>
      <c r="BI52" s="21"/>
      <c r="BJ52" s="21"/>
      <c r="BK52" s="21"/>
      <c r="BL52" s="167"/>
      <c r="BM52" s="167"/>
      <c r="BN52" s="167"/>
      <c r="BO52" s="167"/>
      <c r="BP52" s="167"/>
      <c r="BQ52" s="167"/>
      <c r="BR52" s="167"/>
      <c r="BS52" s="167"/>
      <c r="BT52" s="167"/>
      <c r="BU52" s="167"/>
      <c r="BV52" s="167"/>
      <c r="BW52" s="167"/>
      <c r="BX52" s="167"/>
      <c r="BY52" s="167"/>
      <c r="BZ52" s="168"/>
      <c r="CA52" s="168"/>
      <c r="CB52" s="168"/>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K52" s="171"/>
      <c r="DL52" s="171"/>
      <c r="DM52" s="171"/>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c r="FA52" s="172"/>
      <c r="FB52" s="172"/>
      <c r="FC52" s="172"/>
      <c r="FD52" s="172"/>
      <c r="FE52" s="172"/>
      <c r="FF52" s="172"/>
      <c r="FG52" s="172"/>
      <c r="FH52" s="172"/>
      <c r="FI52" s="172"/>
      <c r="FJ52" s="172"/>
      <c r="FK52" s="172"/>
      <c r="FL52" s="172"/>
      <c r="FM52" s="172"/>
      <c r="FN52" s="172"/>
      <c r="FO52" s="172"/>
      <c r="FP52" s="172"/>
      <c r="FQ52" s="172"/>
      <c r="FR52" s="172"/>
      <c r="FS52" s="172"/>
      <c r="FT52" s="172"/>
      <c r="FU52" s="172"/>
      <c r="FV52" s="172"/>
      <c r="FW52" s="172"/>
      <c r="FX52" s="172"/>
      <c r="FY52" s="172"/>
      <c r="FZ52" s="172"/>
      <c r="GA52" s="172"/>
      <c r="GB52" s="172"/>
      <c r="GC52" s="172"/>
      <c r="GD52" s="172"/>
      <c r="GE52" s="172"/>
      <c r="GF52" s="172"/>
      <c r="GG52" s="172"/>
      <c r="GH52" s="172"/>
      <c r="GI52" s="172"/>
      <c r="GJ52" s="172"/>
      <c r="GK52" s="172"/>
      <c r="GL52" s="172"/>
      <c r="GM52" s="172"/>
      <c r="GN52" s="172"/>
      <c r="GO52" s="172"/>
      <c r="GP52" s="172"/>
      <c r="GQ52" s="172"/>
      <c r="GR52" s="172"/>
      <c r="GS52" s="172"/>
      <c r="GT52" s="172"/>
      <c r="GU52" s="172"/>
      <c r="GV52" s="172"/>
      <c r="GW52" s="172"/>
      <c r="GX52" s="172"/>
      <c r="GY52" s="172"/>
      <c r="GZ52" s="172"/>
      <c r="HA52" s="172"/>
      <c r="HB52" s="172"/>
      <c r="HC52" s="172"/>
      <c r="HD52" s="172"/>
      <c r="HE52" s="172"/>
      <c r="HF52" s="172"/>
      <c r="HG52" s="172"/>
      <c r="HH52" s="172"/>
      <c r="HI52" s="172"/>
      <c r="HJ52" s="172"/>
      <c r="HK52" s="172"/>
      <c r="HL52" s="172"/>
      <c r="HM52" s="172"/>
      <c r="HN52" s="172"/>
    </row>
    <row r="53" spans="1:222" s="170" customFormat="1" ht="18" customHeight="1" thickBot="1" x14ac:dyDescent="0.25">
      <c r="A53" s="18"/>
      <c r="B53" s="341" t="s">
        <v>185</v>
      </c>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c r="AD53" s="342"/>
      <c r="AE53" s="342"/>
      <c r="AF53" s="342"/>
      <c r="AG53" s="342"/>
      <c r="AH53" s="342"/>
      <c r="AI53" s="342"/>
      <c r="AJ53" s="342"/>
      <c r="AK53" s="343"/>
      <c r="AL53" s="18"/>
      <c r="AM53" s="18"/>
      <c r="AN53" s="18"/>
      <c r="AO53" s="18"/>
      <c r="AP53" s="18"/>
      <c r="AQ53" s="18"/>
      <c r="AR53" s="19"/>
      <c r="AS53" s="20"/>
      <c r="AT53" s="20"/>
      <c r="AU53" s="20"/>
      <c r="AV53" s="20"/>
      <c r="AW53" s="21"/>
      <c r="AX53" s="21"/>
      <c r="AY53" s="21"/>
      <c r="AZ53" s="21"/>
      <c r="BA53" s="21"/>
      <c r="BB53" s="21"/>
      <c r="BC53" s="21"/>
      <c r="BD53" s="21"/>
      <c r="BE53" s="21"/>
      <c r="BF53" s="21"/>
      <c r="BG53" s="21"/>
      <c r="BH53" s="21"/>
      <c r="BI53" s="21"/>
      <c r="BJ53" s="21"/>
      <c r="BK53" s="21"/>
      <c r="BL53" s="167"/>
      <c r="BM53" s="167"/>
      <c r="BN53" s="167"/>
      <c r="BO53" s="167"/>
      <c r="BP53" s="167"/>
      <c r="BQ53" s="167"/>
      <c r="BR53" s="167"/>
      <c r="BS53" s="167"/>
      <c r="BT53" s="167"/>
      <c r="BU53" s="167"/>
      <c r="BV53" s="167"/>
      <c r="BW53" s="167"/>
      <c r="BX53" s="167"/>
      <c r="BY53" s="167"/>
      <c r="BZ53" s="168"/>
      <c r="CA53" s="168"/>
      <c r="CB53" s="168"/>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K53" s="171"/>
      <c r="DL53" s="171"/>
      <c r="DM53" s="171"/>
      <c r="DN53" s="172"/>
      <c r="DO53" s="172"/>
      <c r="DP53" s="172"/>
      <c r="DQ53" s="172"/>
      <c r="DR53" s="172"/>
      <c r="DS53" s="172"/>
      <c r="DT53" s="172"/>
      <c r="DU53" s="172"/>
      <c r="DV53" s="172"/>
      <c r="DW53" s="172"/>
      <c r="DX53" s="172"/>
      <c r="DY53" s="172"/>
      <c r="DZ53" s="172"/>
      <c r="EA53" s="172"/>
      <c r="EB53" s="172"/>
      <c r="EC53" s="172"/>
      <c r="ED53" s="172"/>
      <c r="EE53" s="172"/>
      <c r="EF53" s="172"/>
      <c r="EG53" s="172"/>
      <c r="EH53" s="172"/>
      <c r="EI53" s="172"/>
      <c r="EJ53" s="172"/>
      <c r="EK53" s="172"/>
      <c r="EL53" s="172"/>
      <c r="EM53" s="172"/>
      <c r="EN53" s="172"/>
      <c r="EO53" s="172"/>
      <c r="EP53" s="172"/>
      <c r="EQ53" s="172"/>
      <c r="ER53" s="172"/>
      <c r="ES53" s="172"/>
      <c r="ET53" s="172"/>
      <c r="EU53" s="172"/>
      <c r="EV53" s="172"/>
      <c r="EW53" s="172"/>
      <c r="EX53" s="172"/>
      <c r="EY53" s="172"/>
      <c r="EZ53" s="172"/>
      <c r="FA53" s="172"/>
      <c r="FB53" s="172"/>
      <c r="FC53" s="172"/>
      <c r="FD53" s="172"/>
      <c r="FE53" s="172"/>
      <c r="FF53" s="172"/>
      <c r="FG53" s="172"/>
      <c r="FH53" s="172"/>
      <c r="FI53" s="172"/>
      <c r="FJ53" s="172"/>
      <c r="FK53" s="172"/>
      <c r="FL53" s="172"/>
      <c r="FM53" s="172"/>
      <c r="FN53" s="172"/>
      <c r="FO53" s="172"/>
      <c r="FP53" s="172"/>
      <c r="FQ53" s="172"/>
      <c r="FR53" s="172"/>
      <c r="FS53" s="172"/>
      <c r="FT53" s="172"/>
      <c r="FU53" s="172"/>
      <c r="FV53" s="172"/>
      <c r="FW53" s="172"/>
      <c r="FX53" s="172"/>
      <c r="FY53" s="172"/>
      <c r="FZ53" s="172"/>
      <c r="GA53" s="172"/>
      <c r="GB53" s="172"/>
      <c r="GC53" s="172"/>
      <c r="GD53" s="172"/>
      <c r="GE53" s="172"/>
      <c r="GF53" s="172"/>
      <c r="GG53" s="172"/>
      <c r="GH53" s="172"/>
      <c r="GI53" s="172"/>
      <c r="GJ53" s="172"/>
      <c r="GK53" s="172"/>
      <c r="GL53" s="172"/>
      <c r="GM53" s="172"/>
      <c r="GN53" s="172"/>
      <c r="GO53" s="172"/>
      <c r="GP53" s="172"/>
      <c r="GQ53" s="172"/>
      <c r="GR53" s="172"/>
      <c r="GS53" s="172"/>
      <c r="GT53" s="172"/>
      <c r="GU53" s="172"/>
      <c r="GV53" s="172"/>
      <c r="GW53" s="172"/>
      <c r="GX53" s="172"/>
      <c r="GY53" s="172"/>
      <c r="GZ53" s="172"/>
      <c r="HA53" s="172"/>
      <c r="HB53" s="172"/>
      <c r="HC53" s="172"/>
      <c r="HD53" s="172"/>
      <c r="HE53" s="172"/>
      <c r="HF53" s="172"/>
      <c r="HG53" s="172"/>
      <c r="HH53" s="172"/>
      <c r="HI53" s="172"/>
      <c r="HJ53" s="172"/>
      <c r="HK53" s="172"/>
      <c r="HL53" s="172"/>
      <c r="HM53" s="172"/>
      <c r="HN53" s="172"/>
    </row>
    <row r="54" spans="1:222" s="173" customFormat="1" ht="16.2" customHeight="1" x14ac:dyDescent="0.2">
      <c r="A54" s="338" t="s">
        <v>391</v>
      </c>
      <c r="B54" s="338"/>
      <c r="C54" s="338"/>
      <c r="D54" s="338"/>
      <c r="E54" s="338"/>
      <c r="F54" s="338"/>
      <c r="G54" s="338"/>
      <c r="H54" s="338"/>
      <c r="I54" s="338"/>
      <c r="J54" s="338"/>
      <c r="K54" s="338"/>
      <c r="L54" s="338"/>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c r="AK54" s="338"/>
      <c r="AL54" s="338"/>
      <c r="AM54" s="23"/>
      <c r="AN54" s="23"/>
      <c r="AO54" s="23"/>
      <c r="AP54" s="23"/>
      <c r="AQ54" s="23"/>
      <c r="AR54" s="23"/>
      <c r="AS54" s="23"/>
      <c r="AT54" s="23"/>
      <c r="AU54" s="23"/>
      <c r="AV54" s="23"/>
      <c r="AW54" s="23"/>
      <c r="AX54" s="23"/>
      <c r="AY54" s="23"/>
      <c r="AZ54" s="23"/>
      <c r="BA54" s="23"/>
      <c r="BB54" s="23"/>
      <c r="BC54" s="23"/>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3"/>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c r="FA54" s="172"/>
      <c r="FB54" s="172"/>
      <c r="FC54" s="172"/>
      <c r="FD54" s="172"/>
      <c r="FE54" s="172"/>
      <c r="FF54" s="172"/>
      <c r="FG54" s="172"/>
      <c r="FH54" s="172"/>
      <c r="FI54" s="172"/>
      <c r="FJ54" s="172"/>
      <c r="FK54" s="172"/>
      <c r="FL54" s="172"/>
      <c r="FM54" s="172"/>
      <c r="FN54" s="172"/>
      <c r="FO54" s="172"/>
      <c r="FP54" s="172"/>
      <c r="FQ54" s="172"/>
      <c r="FR54" s="172"/>
      <c r="FS54" s="172"/>
      <c r="FT54" s="172"/>
      <c r="FU54" s="172"/>
      <c r="FV54" s="172"/>
      <c r="FW54" s="172"/>
      <c r="FX54" s="172"/>
      <c r="FY54" s="172"/>
      <c r="FZ54" s="172"/>
      <c r="GA54" s="172"/>
      <c r="GB54" s="172"/>
      <c r="GC54" s="172"/>
      <c r="GD54" s="172"/>
      <c r="GE54" s="172"/>
      <c r="GF54" s="172"/>
      <c r="GG54" s="172"/>
      <c r="GH54" s="172"/>
      <c r="GI54" s="172"/>
      <c r="GJ54" s="172"/>
      <c r="GK54" s="172"/>
      <c r="GL54" s="172"/>
      <c r="GM54" s="172"/>
      <c r="GN54" s="172"/>
      <c r="GO54" s="172"/>
      <c r="GP54" s="172"/>
      <c r="GQ54" s="172"/>
      <c r="GR54" s="172"/>
      <c r="GS54" s="172"/>
      <c r="GT54" s="172"/>
      <c r="GU54" s="172"/>
      <c r="GV54" s="172"/>
      <c r="GW54" s="172"/>
      <c r="GX54" s="172"/>
      <c r="GY54" s="172"/>
      <c r="GZ54" s="172"/>
      <c r="HA54" s="172"/>
      <c r="HB54" s="172"/>
      <c r="HC54" s="172"/>
      <c r="HD54" s="172"/>
      <c r="HE54" s="172"/>
      <c r="HF54" s="172"/>
      <c r="HG54" s="172"/>
      <c r="HH54" s="172"/>
      <c r="HI54" s="172"/>
      <c r="HJ54" s="172"/>
      <c r="HK54" s="172"/>
      <c r="HL54" s="172"/>
      <c r="HM54" s="172"/>
      <c r="HN54" s="172"/>
    </row>
    <row r="55" spans="1:222" s="173" customFormat="1" x14ac:dyDescent="0.2">
      <c r="A55" s="338"/>
      <c r="B55" s="338"/>
      <c r="C55" s="338"/>
      <c r="D55" s="338"/>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c r="AL55" s="338"/>
      <c r="AM55" s="23"/>
      <c r="AN55" s="23"/>
      <c r="AO55" s="23"/>
      <c r="AP55" s="23"/>
      <c r="AQ55" s="23"/>
      <c r="AR55" s="23"/>
      <c r="AS55" s="23"/>
      <c r="AT55" s="23"/>
      <c r="AU55" s="23"/>
      <c r="AV55" s="23"/>
      <c r="AW55" s="23"/>
      <c r="AX55" s="23"/>
      <c r="AY55" s="23"/>
      <c r="AZ55" s="23"/>
      <c r="BA55" s="23"/>
      <c r="BB55" s="23"/>
      <c r="BC55" s="23"/>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3"/>
      <c r="DN55" s="172"/>
      <c r="DO55" s="172"/>
      <c r="DP55" s="172"/>
      <c r="DQ55" s="172"/>
      <c r="DR55" s="172"/>
      <c r="DS55" s="172"/>
      <c r="DT55" s="172"/>
      <c r="DU55" s="172"/>
      <c r="DV55" s="172"/>
      <c r="DW55" s="172"/>
      <c r="DX55" s="172"/>
      <c r="DY55" s="172"/>
      <c r="DZ55" s="172"/>
      <c r="EA55" s="172"/>
      <c r="EB55" s="172"/>
      <c r="EC55" s="172"/>
      <c r="ED55" s="172"/>
      <c r="EE55" s="172"/>
      <c r="EF55" s="172"/>
      <c r="EG55" s="172"/>
      <c r="EH55" s="172"/>
      <c r="EI55" s="172"/>
      <c r="EJ55" s="172"/>
      <c r="EK55" s="172"/>
      <c r="EL55" s="172"/>
      <c r="EM55" s="172"/>
      <c r="EN55" s="172"/>
      <c r="EO55" s="172"/>
      <c r="EP55" s="172"/>
      <c r="EQ55" s="172"/>
      <c r="ER55" s="172"/>
      <c r="ES55" s="172"/>
      <c r="ET55" s="172"/>
      <c r="EU55" s="172"/>
      <c r="EV55" s="172"/>
      <c r="EW55" s="172"/>
      <c r="EX55" s="172"/>
      <c r="EY55" s="172"/>
      <c r="EZ55" s="172"/>
      <c r="FA55" s="172"/>
      <c r="FB55" s="172"/>
      <c r="FC55" s="172"/>
      <c r="FD55" s="172"/>
      <c r="FE55" s="172"/>
      <c r="FF55" s="172"/>
      <c r="FG55" s="172"/>
      <c r="FH55" s="172"/>
      <c r="FI55" s="172"/>
      <c r="FJ55" s="172"/>
      <c r="FK55" s="172"/>
      <c r="FL55" s="172"/>
      <c r="FM55" s="172"/>
      <c r="FN55" s="172"/>
      <c r="FO55" s="172"/>
      <c r="FP55" s="172"/>
      <c r="FQ55" s="172"/>
      <c r="FR55" s="172"/>
      <c r="FS55" s="172"/>
      <c r="FT55" s="172"/>
      <c r="FU55" s="172"/>
      <c r="FV55" s="172"/>
      <c r="FW55" s="172"/>
      <c r="FX55" s="172"/>
      <c r="FY55" s="172"/>
      <c r="FZ55" s="172"/>
      <c r="GA55" s="172"/>
      <c r="GB55" s="172"/>
      <c r="GC55" s="172"/>
      <c r="GD55" s="172"/>
      <c r="GE55" s="172"/>
      <c r="GF55" s="172"/>
      <c r="GG55" s="172"/>
      <c r="GH55" s="172"/>
      <c r="GI55" s="172"/>
      <c r="GJ55" s="172"/>
      <c r="GK55" s="172"/>
      <c r="GL55" s="172"/>
      <c r="GM55" s="172"/>
      <c r="GN55" s="172"/>
      <c r="GO55" s="172"/>
      <c r="GP55" s="172"/>
      <c r="GQ55" s="172"/>
      <c r="GR55" s="172"/>
      <c r="GS55" s="172"/>
      <c r="GT55" s="172"/>
      <c r="GU55" s="172"/>
      <c r="GV55" s="172"/>
      <c r="GW55" s="172"/>
      <c r="GX55" s="172"/>
      <c r="GY55" s="172"/>
      <c r="GZ55" s="172"/>
      <c r="HA55" s="172"/>
      <c r="HB55" s="172"/>
      <c r="HC55" s="172"/>
      <c r="HD55" s="172"/>
      <c r="HE55" s="172"/>
      <c r="HF55" s="172"/>
      <c r="HG55" s="172"/>
      <c r="HH55" s="172"/>
      <c r="HI55" s="172"/>
      <c r="HJ55" s="172"/>
      <c r="HK55" s="172"/>
      <c r="HL55" s="172"/>
      <c r="HM55" s="172"/>
      <c r="HN55" s="172"/>
    </row>
    <row r="56" spans="1:222" s="173" customFormat="1" x14ac:dyDescent="0.2">
      <c r="A56" s="338"/>
      <c r="B56" s="338"/>
      <c r="C56" s="338"/>
      <c r="D56" s="338"/>
      <c r="E56" s="338"/>
      <c r="F56" s="338"/>
      <c r="G56" s="338"/>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c r="AL56" s="338"/>
      <c r="AM56" s="23"/>
      <c r="AN56" s="23"/>
      <c r="AO56" s="23"/>
      <c r="AP56" s="23"/>
      <c r="AQ56" s="23"/>
      <c r="AR56" s="23"/>
      <c r="AS56" s="23"/>
      <c r="AT56" s="23"/>
      <c r="AU56" s="23"/>
      <c r="AV56" s="23"/>
      <c r="AW56" s="23"/>
      <c r="AX56" s="23"/>
      <c r="AY56" s="23"/>
      <c r="AZ56" s="23"/>
      <c r="BA56" s="23"/>
      <c r="BB56" s="23"/>
      <c r="BC56" s="23"/>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3"/>
      <c r="DN56" s="172"/>
      <c r="DO56" s="172"/>
      <c r="DP56" s="172"/>
      <c r="DQ56" s="172"/>
      <c r="DR56" s="172"/>
      <c r="DS56" s="172"/>
      <c r="DT56" s="172"/>
      <c r="DU56" s="172"/>
      <c r="DV56" s="172"/>
      <c r="DW56" s="172"/>
      <c r="DX56" s="172"/>
      <c r="DY56" s="172"/>
      <c r="DZ56" s="172"/>
      <c r="EA56" s="172"/>
      <c r="EB56" s="172"/>
      <c r="EC56" s="172"/>
      <c r="ED56" s="172"/>
      <c r="EE56" s="172"/>
      <c r="EF56" s="172"/>
      <c r="EG56" s="172"/>
      <c r="EH56" s="172"/>
      <c r="EI56" s="172"/>
      <c r="EJ56" s="172"/>
      <c r="EK56" s="172"/>
      <c r="EL56" s="172"/>
      <c r="EM56" s="172"/>
      <c r="EN56" s="172"/>
      <c r="EO56" s="172"/>
      <c r="EP56" s="172"/>
      <c r="EQ56" s="172"/>
      <c r="ER56" s="172"/>
      <c r="ES56" s="172"/>
      <c r="ET56" s="172"/>
      <c r="EU56" s="172"/>
      <c r="EV56" s="172"/>
      <c r="EW56" s="172"/>
      <c r="EX56" s="172"/>
      <c r="EY56" s="172"/>
      <c r="EZ56" s="172"/>
      <c r="FA56" s="172"/>
      <c r="FB56" s="172"/>
      <c r="FC56" s="172"/>
      <c r="FD56" s="172"/>
      <c r="FE56" s="172"/>
      <c r="FF56" s="172"/>
      <c r="FG56" s="172"/>
      <c r="FH56" s="172"/>
      <c r="FI56" s="172"/>
      <c r="FJ56" s="172"/>
      <c r="FK56" s="172"/>
      <c r="FL56" s="172"/>
      <c r="FM56" s="172"/>
      <c r="FN56" s="172"/>
      <c r="FO56" s="172"/>
      <c r="FP56" s="172"/>
      <c r="FQ56" s="172"/>
      <c r="FR56" s="172"/>
      <c r="FS56" s="172"/>
      <c r="FT56" s="172"/>
      <c r="FU56" s="172"/>
      <c r="FV56" s="172"/>
      <c r="FW56" s="172"/>
      <c r="FX56" s="172"/>
      <c r="FY56" s="172"/>
      <c r="FZ56" s="172"/>
      <c r="GA56" s="172"/>
      <c r="GB56" s="172"/>
      <c r="GC56" s="172"/>
      <c r="GD56" s="172"/>
      <c r="GE56" s="172"/>
      <c r="GF56" s="172"/>
      <c r="GG56" s="172"/>
      <c r="GH56" s="172"/>
      <c r="GI56" s="172"/>
      <c r="GJ56" s="172"/>
      <c r="GK56" s="172"/>
      <c r="GL56" s="172"/>
      <c r="GM56" s="172"/>
      <c r="GN56" s="172"/>
      <c r="GO56" s="172"/>
      <c r="GP56" s="172"/>
      <c r="GQ56" s="172"/>
      <c r="GR56" s="172"/>
      <c r="GS56" s="172"/>
      <c r="GT56" s="172"/>
      <c r="GU56" s="172"/>
      <c r="GV56" s="172"/>
      <c r="GW56" s="172"/>
      <c r="GX56" s="172"/>
      <c r="GY56" s="172"/>
      <c r="GZ56" s="172"/>
      <c r="HA56" s="172"/>
      <c r="HB56" s="172"/>
      <c r="HC56" s="172"/>
      <c r="HD56" s="172"/>
      <c r="HE56" s="172"/>
      <c r="HF56" s="172"/>
      <c r="HG56" s="172"/>
      <c r="HH56" s="172"/>
      <c r="HI56" s="172"/>
      <c r="HJ56" s="172"/>
      <c r="HK56" s="172"/>
      <c r="HL56" s="172"/>
      <c r="HM56" s="172"/>
      <c r="HN56" s="172"/>
    </row>
    <row r="57" spans="1:222" s="173" customFormat="1" x14ac:dyDescent="0.2">
      <c r="A57" s="338"/>
      <c r="B57" s="338"/>
      <c r="C57" s="338"/>
      <c r="D57" s="338"/>
      <c r="E57" s="338"/>
      <c r="F57" s="338"/>
      <c r="G57" s="338"/>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c r="AL57" s="338"/>
      <c r="AM57" s="23"/>
      <c r="AN57" s="23"/>
      <c r="AO57" s="23"/>
      <c r="AP57" s="23"/>
      <c r="AQ57" s="23"/>
      <c r="AR57" s="23"/>
      <c r="AS57" s="23"/>
      <c r="AT57" s="23"/>
      <c r="AU57" s="23"/>
      <c r="AV57" s="23"/>
      <c r="AW57" s="23"/>
      <c r="AX57" s="23"/>
      <c r="AY57" s="23"/>
      <c r="AZ57" s="23"/>
      <c r="BA57" s="23"/>
      <c r="BB57" s="23"/>
      <c r="BC57" s="23"/>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3"/>
      <c r="DN57" s="172"/>
      <c r="DO57" s="172"/>
      <c r="DP57" s="172"/>
      <c r="DQ57" s="172"/>
      <c r="DR57" s="172"/>
      <c r="DS57" s="172"/>
      <c r="DT57" s="172"/>
      <c r="DU57" s="172"/>
      <c r="DV57" s="172"/>
      <c r="DW57" s="172"/>
      <c r="DX57" s="172"/>
      <c r="DY57" s="172"/>
      <c r="DZ57" s="172"/>
      <c r="EA57" s="172"/>
      <c r="EB57" s="172"/>
      <c r="EC57" s="172"/>
      <c r="ED57" s="172"/>
      <c r="EE57" s="172"/>
      <c r="EF57" s="172"/>
      <c r="EG57" s="172"/>
      <c r="EH57" s="172"/>
      <c r="EI57" s="172"/>
      <c r="EJ57" s="172"/>
      <c r="EK57" s="172"/>
      <c r="EL57" s="172"/>
      <c r="EM57" s="172"/>
      <c r="EN57" s="172"/>
      <c r="EO57" s="172"/>
      <c r="EP57" s="172"/>
      <c r="EQ57" s="172"/>
      <c r="ER57" s="172"/>
      <c r="ES57" s="172"/>
      <c r="ET57" s="172"/>
      <c r="EU57" s="172"/>
      <c r="EV57" s="172"/>
      <c r="EW57" s="172"/>
      <c r="EX57" s="172"/>
      <c r="EY57" s="172"/>
      <c r="EZ57" s="172"/>
      <c r="FA57" s="172"/>
      <c r="FB57" s="172"/>
      <c r="FC57" s="172"/>
      <c r="FD57" s="172"/>
      <c r="FE57" s="172"/>
      <c r="FF57" s="172"/>
      <c r="FG57" s="172"/>
      <c r="FH57" s="172"/>
      <c r="FI57" s="172"/>
      <c r="FJ57" s="172"/>
      <c r="FK57" s="172"/>
      <c r="FL57" s="172"/>
      <c r="FM57" s="172"/>
      <c r="FN57" s="172"/>
      <c r="FO57" s="172"/>
      <c r="FP57" s="172"/>
      <c r="FQ57" s="172"/>
      <c r="FR57" s="172"/>
      <c r="FS57" s="172"/>
      <c r="FT57" s="172"/>
      <c r="FU57" s="172"/>
      <c r="FV57" s="172"/>
      <c r="FW57" s="172"/>
      <c r="FX57" s="172"/>
      <c r="FY57" s="172"/>
      <c r="FZ57" s="172"/>
      <c r="GA57" s="172"/>
      <c r="GB57" s="172"/>
      <c r="GC57" s="172"/>
      <c r="GD57" s="172"/>
      <c r="GE57" s="172"/>
      <c r="GF57" s="172"/>
      <c r="GG57" s="172"/>
      <c r="GH57" s="172"/>
      <c r="GI57" s="172"/>
      <c r="GJ57" s="172"/>
      <c r="GK57" s="172"/>
      <c r="GL57" s="172"/>
      <c r="GM57" s="172"/>
      <c r="GN57" s="172"/>
      <c r="GO57" s="172"/>
      <c r="GP57" s="172"/>
      <c r="GQ57" s="172"/>
      <c r="GR57" s="172"/>
      <c r="GS57" s="172"/>
      <c r="GT57" s="172"/>
      <c r="GU57" s="172"/>
      <c r="GV57" s="172"/>
      <c r="GW57" s="172"/>
      <c r="GX57" s="172"/>
      <c r="GY57" s="172"/>
      <c r="GZ57" s="172"/>
      <c r="HA57" s="172"/>
      <c r="HB57" s="172"/>
      <c r="HC57" s="172"/>
      <c r="HD57" s="172"/>
      <c r="HE57" s="172"/>
      <c r="HF57" s="172"/>
      <c r="HG57" s="172"/>
      <c r="HH57" s="172"/>
      <c r="HI57" s="172"/>
      <c r="HJ57" s="172"/>
      <c r="HK57" s="172"/>
      <c r="HL57" s="172"/>
      <c r="HM57" s="172"/>
      <c r="HN57" s="172"/>
    </row>
    <row r="58" spans="1:222" s="173" customFormat="1" x14ac:dyDescent="0.2">
      <c r="A58" s="338"/>
      <c r="B58" s="338"/>
      <c r="C58" s="338"/>
      <c r="D58" s="338"/>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c r="AL58" s="338"/>
      <c r="AM58" s="23"/>
      <c r="AN58" s="23"/>
      <c r="AO58" s="23"/>
      <c r="AP58" s="23"/>
      <c r="AQ58" s="23"/>
      <c r="AR58" s="23"/>
      <c r="AS58" s="23"/>
      <c r="AT58" s="23"/>
      <c r="AU58" s="23"/>
      <c r="AV58" s="23"/>
      <c r="AW58" s="23"/>
      <c r="AX58" s="23"/>
      <c r="AY58" s="23"/>
      <c r="AZ58" s="23"/>
      <c r="BA58" s="23"/>
      <c r="BB58" s="23"/>
      <c r="BC58" s="23"/>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3"/>
      <c r="DN58" s="172"/>
      <c r="DO58" s="172"/>
      <c r="DP58" s="172"/>
      <c r="DQ58" s="172"/>
      <c r="DR58" s="172"/>
      <c r="DS58" s="172"/>
      <c r="DT58" s="172"/>
      <c r="DU58" s="172"/>
      <c r="DV58" s="172"/>
      <c r="DW58" s="172"/>
      <c r="DX58" s="172"/>
      <c r="DY58" s="172"/>
      <c r="DZ58" s="172"/>
      <c r="EA58" s="172"/>
      <c r="EB58" s="172"/>
      <c r="EC58" s="172"/>
      <c r="ED58" s="172"/>
      <c r="EE58" s="172"/>
      <c r="EF58" s="172"/>
      <c r="EG58" s="172"/>
      <c r="EH58" s="172"/>
      <c r="EI58" s="172"/>
      <c r="EJ58" s="172"/>
      <c r="EK58" s="172"/>
      <c r="EL58" s="172"/>
      <c r="EM58" s="172"/>
      <c r="EN58" s="172"/>
      <c r="EO58" s="172"/>
      <c r="EP58" s="172"/>
      <c r="EQ58" s="172"/>
      <c r="ER58" s="172"/>
      <c r="ES58" s="172"/>
      <c r="ET58" s="172"/>
      <c r="EU58" s="172"/>
      <c r="EV58" s="172"/>
      <c r="EW58" s="172"/>
      <c r="EX58" s="172"/>
      <c r="EY58" s="172"/>
      <c r="EZ58" s="172"/>
      <c r="FA58" s="172"/>
      <c r="FB58" s="172"/>
      <c r="FC58" s="172"/>
      <c r="FD58" s="172"/>
      <c r="FE58" s="172"/>
      <c r="FF58" s="172"/>
      <c r="FG58" s="172"/>
      <c r="FH58" s="172"/>
      <c r="FI58" s="172"/>
      <c r="FJ58" s="172"/>
      <c r="FK58" s="172"/>
      <c r="FL58" s="172"/>
      <c r="FM58" s="172"/>
      <c r="FN58" s="172"/>
      <c r="FO58" s="172"/>
      <c r="FP58" s="172"/>
      <c r="FQ58" s="172"/>
      <c r="FR58" s="172"/>
      <c r="FS58" s="172"/>
      <c r="FT58" s="172"/>
      <c r="FU58" s="172"/>
      <c r="FV58" s="172"/>
      <c r="FW58" s="172"/>
      <c r="FX58" s="172"/>
      <c r="FY58" s="172"/>
      <c r="FZ58" s="172"/>
      <c r="GA58" s="172"/>
      <c r="GB58" s="172"/>
      <c r="GC58" s="172"/>
      <c r="GD58" s="172"/>
      <c r="GE58" s="172"/>
      <c r="GF58" s="172"/>
      <c r="GG58" s="172"/>
      <c r="GH58" s="172"/>
      <c r="GI58" s="172"/>
      <c r="GJ58" s="172"/>
      <c r="GK58" s="172"/>
      <c r="GL58" s="172"/>
      <c r="GM58" s="172"/>
      <c r="GN58" s="172"/>
      <c r="GO58" s="172"/>
      <c r="GP58" s="172"/>
      <c r="GQ58" s="172"/>
      <c r="GR58" s="172"/>
      <c r="GS58" s="172"/>
      <c r="GT58" s="172"/>
      <c r="GU58" s="172"/>
      <c r="GV58" s="172"/>
      <c r="GW58" s="172"/>
      <c r="GX58" s="172"/>
      <c r="GY58" s="172"/>
      <c r="GZ58" s="172"/>
      <c r="HA58" s="172"/>
      <c r="HB58" s="172"/>
      <c r="HC58" s="172"/>
      <c r="HD58" s="172"/>
      <c r="HE58" s="172"/>
      <c r="HF58" s="172"/>
      <c r="HG58" s="172"/>
      <c r="HH58" s="172"/>
      <c r="HI58" s="172"/>
      <c r="HJ58" s="172"/>
      <c r="HK58" s="172"/>
      <c r="HL58" s="172"/>
      <c r="HM58" s="172"/>
      <c r="HN58" s="172"/>
    </row>
    <row r="59" spans="1:222" s="173" customFormat="1" x14ac:dyDescent="0.2">
      <c r="A59" s="338"/>
      <c r="B59" s="338"/>
      <c r="C59" s="338"/>
      <c r="D59" s="338"/>
      <c r="E59" s="338"/>
      <c r="F59" s="338"/>
      <c r="G59" s="338"/>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c r="AI59" s="338"/>
      <c r="AJ59" s="338"/>
      <c r="AK59" s="338"/>
      <c r="AL59" s="338"/>
      <c r="AM59" s="23"/>
      <c r="AN59" s="23"/>
      <c r="AO59" s="23"/>
      <c r="AP59" s="23"/>
      <c r="AQ59" s="23"/>
      <c r="AR59" s="23"/>
      <c r="AS59" s="23"/>
      <c r="AT59" s="23"/>
      <c r="AU59" s="23"/>
      <c r="AV59" s="23"/>
      <c r="AW59" s="23"/>
      <c r="AX59" s="23"/>
      <c r="AY59" s="23"/>
      <c r="AZ59" s="23"/>
      <c r="BA59" s="23"/>
      <c r="BB59" s="23"/>
      <c r="BC59" s="23"/>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3"/>
      <c r="DN59" s="172"/>
      <c r="DO59" s="172"/>
      <c r="DP59" s="172"/>
      <c r="DQ59" s="172"/>
      <c r="DR59" s="172"/>
      <c r="DS59" s="172"/>
      <c r="DT59" s="172"/>
      <c r="DU59" s="172"/>
      <c r="DV59" s="172"/>
      <c r="DW59" s="172"/>
      <c r="DX59" s="172"/>
      <c r="DY59" s="172"/>
      <c r="DZ59" s="172"/>
      <c r="EA59" s="172"/>
      <c r="EB59" s="172"/>
      <c r="EC59" s="172"/>
      <c r="ED59" s="172"/>
      <c r="EE59" s="172"/>
      <c r="EF59" s="172"/>
      <c r="EG59" s="172"/>
      <c r="EH59" s="172"/>
      <c r="EI59" s="172"/>
      <c r="EJ59" s="172"/>
      <c r="EK59" s="172"/>
      <c r="EL59" s="172"/>
      <c r="EM59" s="172"/>
      <c r="EN59" s="172"/>
      <c r="EO59" s="172"/>
      <c r="EP59" s="172"/>
      <c r="EQ59" s="172"/>
      <c r="ER59" s="172"/>
      <c r="ES59" s="172"/>
      <c r="ET59" s="172"/>
      <c r="EU59" s="172"/>
      <c r="EV59" s="172"/>
      <c r="EW59" s="172"/>
      <c r="EX59" s="172"/>
      <c r="EY59" s="172"/>
      <c r="EZ59" s="172"/>
      <c r="FA59" s="172"/>
      <c r="FB59" s="172"/>
      <c r="FC59" s="172"/>
      <c r="FD59" s="172"/>
      <c r="FE59" s="172"/>
      <c r="FF59" s="172"/>
      <c r="FG59" s="172"/>
      <c r="FH59" s="172"/>
      <c r="FI59" s="172"/>
      <c r="FJ59" s="172"/>
      <c r="FK59" s="172"/>
      <c r="FL59" s="172"/>
      <c r="FM59" s="172"/>
      <c r="FN59" s="172"/>
      <c r="FO59" s="172"/>
      <c r="FP59" s="172"/>
      <c r="FQ59" s="172"/>
      <c r="FR59" s="172"/>
      <c r="FS59" s="172"/>
      <c r="FT59" s="172"/>
      <c r="FU59" s="172"/>
      <c r="FV59" s="172"/>
      <c r="FW59" s="172"/>
      <c r="FX59" s="172"/>
      <c r="FY59" s="172"/>
      <c r="FZ59" s="172"/>
      <c r="GA59" s="172"/>
      <c r="GB59" s="172"/>
      <c r="GC59" s="172"/>
      <c r="GD59" s="172"/>
      <c r="GE59" s="172"/>
      <c r="GF59" s="172"/>
      <c r="GG59" s="172"/>
      <c r="GH59" s="172"/>
      <c r="GI59" s="172"/>
      <c r="GJ59" s="172"/>
      <c r="GK59" s="172"/>
      <c r="GL59" s="172"/>
      <c r="GM59" s="172"/>
      <c r="GN59" s="172"/>
      <c r="GO59" s="172"/>
      <c r="GP59" s="172"/>
      <c r="GQ59" s="172"/>
      <c r="GR59" s="172"/>
      <c r="GS59" s="172"/>
      <c r="GT59" s="172"/>
      <c r="GU59" s="172"/>
      <c r="GV59" s="172"/>
      <c r="GW59" s="172"/>
      <c r="GX59" s="172"/>
      <c r="GY59" s="172"/>
      <c r="GZ59" s="172"/>
      <c r="HA59" s="172"/>
      <c r="HB59" s="172"/>
      <c r="HC59" s="172"/>
      <c r="HD59" s="172"/>
      <c r="HE59" s="172"/>
      <c r="HF59" s="172"/>
      <c r="HG59" s="172"/>
      <c r="HH59" s="172"/>
      <c r="HI59" s="172"/>
      <c r="HJ59" s="172"/>
      <c r="HK59" s="172"/>
      <c r="HL59" s="172"/>
      <c r="HM59" s="172"/>
      <c r="HN59" s="172"/>
    </row>
    <row r="60" spans="1:222" s="173" customFormat="1" x14ac:dyDescent="0.2">
      <c r="A60" s="338"/>
      <c r="B60" s="338"/>
      <c r="C60" s="338"/>
      <c r="D60" s="338"/>
      <c r="E60" s="338"/>
      <c r="F60" s="338"/>
      <c r="G60" s="338"/>
      <c r="H60" s="338"/>
      <c r="I60" s="338"/>
      <c r="J60" s="338"/>
      <c r="K60" s="338"/>
      <c r="L60" s="338"/>
      <c r="M60" s="338"/>
      <c r="N60" s="338"/>
      <c r="O60" s="338"/>
      <c r="P60" s="338"/>
      <c r="Q60" s="338"/>
      <c r="R60" s="338"/>
      <c r="S60" s="338"/>
      <c r="T60" s="338"/>
      <c r="U60" s="338"/>
      <c r="V60" s="338"/>
      <c r="W60" s="338"/>
      <c r="X60" s="338"/>
      <c r="Y60" s="338"/>
      <c r="Z60" s="338"/>
      <c r="AA60" s="338"/>
      <c r="AB60" s="338"/>
      <c r="AC60" s="338"/>
      <c r="AD60" s="338"/>
      <c r="AE60" s="338"/>
      <c r="AF60" s="338"/>
      <c r="AG60" s="338"/>
      <c r="AH60" s="338"/>
      <c r="AI60" s="338"/>
      <c r="AJ60" s="338"/>
      <c r="AK60" s="338"/>
      <c r="AL60" s="338"/>
      <c r="AM60" s="23"/>
      <c r="AN60" s="23"/>
      <c r="AO60" s="23"/>
      <c r="AP60" s="23"/>
      <c r="AQ60" s="23"/>
      <c r="AR60" s="23"/>
      <c r="AS60" s="23"/>
      <c r="AT60" s="23"/>
      <c r="AU60" s="23"/>
      <c r="AV60" s="23"/>
      <c r="AW60" s="23"/>
      <c r="AX60" s="23"/>
      <c r="AY60" s="23"/>
      <c r="AZ60" s="23"/>
      <c r="BA60" s="23"/>
      <c r="BB60" s="23"/>
      <c r="BC60" s="23"/>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3"/>
      <c r="DN60" s="172"/>
      <c r="DO60" s="172"/>
      <c r="DP60" s="172"/>
      <c r="DQ60" s="172"/>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2"/>
      <c r="ER60" s="172"/>
      <c r="ES60" s="172"/>
      <c r="ET60" s="172"/>
      <c r="EU60" s="172"/>
      <c r="EV60" s="172"/>
      <c r="EW60" s="172"/>
      <c r="EX60" s="172"/>
      <c r="EY60" s="172"/>
      <c r="EZ60" s="172"/>
      <c r="FA60" s="172"/>
      <c r="FB60" s="172"/>
      <c r="FC60" s="172"/>
      <c r="FD60" s="172"/>
      <c r="FE60" s="172"/>
      <c r="FF60" s="172"/>
      <c r="FG60" s="172"/>
      <c r="FH60" s="172"/>
      <c r="FI60" s="172"/>
      <c r="FJ60" s="172"/>
      <c r="FK60" s="172"/>
      <c r="FL60" s="172"/>
      <c r="FM60" s="172"/>
      <c r="FN60" s="172"/>
      <c r="FO60" s="172"/>
      <c r="FP60" s="172"/>
      <c r="FQ60" s="172"/>
      <c r="FR60" s="172"/>
      <c r="FS60" s="172"/>
      <c r="FT60" s="172"/>
      <c r="FU60" s="172"/>
      <c r="FV60" s="172"/>
      <c r="FW60" s="172"/>
      <c r="FX60" s="172"/>
      <c r="FY60" s="172"/>
      <c r="FZ60" s="172"/>
      <c r="GA60" s="172"/>
      <c r="GB60" s="172"/>
      <c r="GC60" s="172"/>
      <c r="GD60" s="172"/>
      <c r="GE60" s="172"/>
      <c r="GF60" s="172"/>
      <c r="GG60" s="172"/>
      <c r="GH60" s="172"/>
      <c r="GI60" s="172"/>
      <c r="GJ60" s="172"/>
      <c r="GK60" s="172"/>
      <c r="GL60" s="172"/>
      <c r="GM60" s="172"/>
      <c r="GN60" s="172"/>
      <c r="GO60" s="172"/>
      <c r="GP60" s="172"/>
      <c r="GQ60" s="172"/>
      <c r="GR60" s="172"/>
      <c r="GS60" s="172"/>
      <c r="GT60" s="172"/>
      <c r="GU60" s="172"/>
      <c r="GV60" s="172"/>
      <c r="GW60" s="172"/>
      <c r="GX60" s="172"/>
      <c r="GY60" s="172"/>
      <c r="GZ60" s="172"/>
      <c r="HA60" s="172"/>
      <c r="HB60" s="172"/>
      <c r="HC60" s="172"/>
      <c r="HD60" s="172"/>
      <c r="HE60" s="172"/>
      <c r="HF60" s="172"/>
      <c r="HG60" s="172"/>
      <c r="HH60" s="172"/>
      <c r="HI60" s="172"/>
      <c r="HJ60" s="172"/>
      <c r="HK60" s="172"/>
      <c r="HL60" s="172"/>
      <c r="HM60" s="172"/>
      <c r="HN60" s="172"/>
    </row>
    <row r="61" spans="1:222" s="173" customFormat="1" x14ac:dyDescent="0.2">
      <c r="A61" s="338"/>
      <c r="B61" s="338"/>
      <c r="C61" s="338"/>
      <c r="D61" s="338"/>
      <c r="E61" s="338"/>
      <c r="F61" s="338"/>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c r="AL61" s="338"/>
      <c r="AM61" s="23"/>
      <c r="AN61" s="23"/>
      <c r="AO61" s="23"/>
      <c r="AP61" s="23"/>
      <c r="AQ61" s="23"/>
      <c r="AR61" s="23"/>
      <c r="AS61" s="23"/>
      <c r="AT61" s="23"/>
      <c r="AU61" s="23"/>
      <c r="AV61" s="23"/>
      <c r="AW61" s="23"/>
      <c r="AX61" s="23"/>
      <c r="AY61" s="23"/>
      <c r="AZ61" s="23"/>
      <c r="BA61" s="23"/>
      <c r="BB61" s="23"/>
      <c r="BC61" s="23"/>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3"/>
      <c r="DN61" s="172"/>
      <c r="DO61" s="172"/>
      <c r="DP61" s="172"/>
      <c r="DQ61" s="172"/>
      <c r="DR61" s="172"/>
      <c r="DS61" s="172"/>
      <c r="DT61" s="172"/>
      <c r="DU61" s="172"/>
      <c r="DV61" s="172"/>
      <c r="DW61" s="172"/>
      <c r="DX61" s="172"/>
      <c r="DY61" s="172"/>
      <c r="DZ61" s="172"/>
      <c r="EA61" s="172"/>
      <c r="EB61" s="172"/>
      <c r="EC61" s="172"/>
      <c r="ED61" s="172"/>
      <c r="EE61" s="172"/>
      <c r="EF61" s="172"/>
      <c r="EG61" s="172"/>
      <c r="EH61" s="172"/>
      <c r="EI61" s="172"/>
      <c r="EJ61" s="172"/>
      <c r="EK61" s="172"/>
      <c r="EL61" s="172"/>
      <c r="EM61" s="172"/>
      <c r="EN61" s="172"/>
      <c r="EO61" s="172"/>
      <c r="EP61" s="172"/>
      <c r="EQ61" s="172"/>
      <c r="ER61" s="172"/>
      <c r="ES61" s="172"/>
      <c r="ET61" s="172"/>
      <c r="EU61" s="172"/>
      <c r="EV61" s="172"/>
      <c r="EW61" s="172"/>
      <c r="EX61" s="172"/>
      <c r="EY61" s="172"/>
      <c r="EZ61" s="172"/>
      <c r="FA61" s="172"/>
      <c r="FB61" s="172"/>
      <c r="FC61" s="172"/>
      <c r="FD61" s="172"/>
      <c r="FE61" s="172"/>
      <c r="FF61" s="172"/>
      <c r="FG61" s="172"/>
      <c r="FH61" s="172"/>
      <c r="FI61" s="172"/>
      <c r="FJ61" s="172"/>
      <c r="FK61" s="172"/>
      <c r="FL61" s="172"/>
      <c r="FM61" s="172"/>
      <c r="FN61" s="172"/>
      <c r="FO61" s="172"/>
      <c r="FP61" s="172"/>
      <c r="FQ61" s="172"/>
      <c r="FR61" s="172"/>
      <c r="FS61" s="172"/>
      <c r="FT61" s="172"/>
      <c r="FU61" s="172"/>
      <c r="FV61" s="172"/>
      <c r="FW61" s="172"/>
      <c r="FX61" s="172"/>
      <c r="FY61" s="172"/>
      <c r="FZ61" s="172"/>
      <c r="GA61" s="172"/>
      <c r="GB61" s="172"/>
      <c r="GC61" s="172"/>
      <c r="GD61" s="172"/>
      <c r="GE61" s="172"/>
      <c r="GF61" s="172"/>
      <c r="GG61" s="172"/>
      <c r="GH61" s="172"/>
      <c r="GI61" s="172"/>
      <c r="GJ61" s="172"/>
      <c r="GK61" s="172"/>
      <c r="GL61" s="172"/>
      <c r="GM61" s="172"/>
      <c r="GN61" s="172"/>
      <c r="GO61" s="172"/>
      <c r="GP61" s="172"/>
      <c r="GQ61" s="172"/>
      <c r="GR61" s="172"/>
      <c r="GS61" s="172"/>
      <c r="GT61" s="172"/>
      <c r="GU61" s="172"/>
      <c r="GV61" s="172"/>
      <c r="GW61" s="172"/>
      <c r="GX61" s="172"/>
      <c r="GY61" s="172"/>
      <c r="GZ61" s="172"/>
      <c r="HA61" s="172"/>
      <c r="HB61" s="172"/>
      <c r="HC61" s="172"/>
      <c r="HD61" s="172"/>
      <c r="HE61" s="172"/>
      <c r="HF61" s="172"/>
      <c r="HG61" s="172"/>
      <c r="HH61" s="172"/>
      <c r="HI61" s="172"/>
      <c r="HJ61" s="172"/>
      <c r="HK61" s="172"/>
      <c r="HL61" s="172"/>
      <c r="HM61" s="172"/>
      <c r="HN61" s="172"/>
    </row>
    <row r="62" spans="1:222" s="173" customFormat="1" x14ac:dyDescent="0.2">
      <c r="A62" s="338"/>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23"/>
      <c r="AN62" s="23"/>
      <c r="AO62" s="23"/>
      <c r="AP62" s="23"/>
      <c r="AQ62" s="23"/>
      <c r="AR62" s="23"/>
      <c r="AS62" s="23"/>
      <c r="AT62" s="23"/>
      <c r="AU62" s="23"/>
      <c r="AV62" s="23"/>
      <c r="AW62" s="23"/>
      <c r="AX62" s="23"/>
      <c r="AY62" s="23"/>
      <c r="AZ62" s="23"/>
      <c r="BA62" s="23"/>
      <c r="BB62" s="23"/>
      <c r="BC62" s="23"/>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3"/>
      <c r="DN62" s="172"/>
      <c r="DO62" s="172"/>
      <c r="DP62" s="172"/>
      <c r="DQ62" s="172"/>
      <c r="DR62" s="172"/>
      <c r="DS62" s="172"/>
      <c r="DT62" s="172"/>
      <c r="DU62" s="172"/>
      <c r="DV62" s="172"/>
      <c r="DW62" s="172"/>
      <c r="DX62" s="172"/>
      <c r="DY62" s="172"/>
      <c r="DZ62" s="172"/>
      <c r="EA62" s="172"/>
      <c r="EB62" s="172"/>
      <c r="EC62" s="172"/>
      <c r="ED62" s="172"/>
      <c r="EE62" s="172"/>
      <c r="EF62" s="172"/>
      <c r="EG62" s="172"/>
      <c r="EH62" s="172"/>
      <c r="EI62" s="172"/>
      <c r="EJ62" s="172"/>
      <c r="EK62" s="172"/>
      <c r="EL62" s="172"/>
      <c r="EM62" s="172"/>
      <c r="EN62" s="172"/>
      <c r="EO62" s="172"/>
      <c r="EP62" s="172"/>
      <c r="EQ62" s="172"/>
      <c r="ER62" s="172"/>
      <c r="ES62" s="172"/>
      <c r="ET62" s="172"/>
      <c r="EU62" s="172"/>
      <c r="EV62" s="172"/>
      <c r="EW62" s="172"/>
      <c r="EX62" s="172"/>
      <c r="EY62" s="172"/>
      <c r="EZ62" s="172"/>
      <c r="FA62" s="172"/>
      <c r="FB62" s="172"/>
      <c r="FC62" s="172"/>
      <c r="FD62" s="172"/>
      <c r="FE62" s="172"/>
      <c r="FF62" s="172"/>
      <c r="FG62" s="172"/>
      <c r="FH62" s="172"/>
      <c r="FI62" s="172"/>
      <c r="FJ62" s="172"/>
      <c r="FK62" s="172"/>
      <c r="FL62" s="172"/>
      <c r="FM62" s="172"/>
      <c r="FN62" s="172"/>
      <c r="FO62" s="172"/>
      <c r="FP62" s="172"/>
      <c r="FQ62" s="172"/>
      <c r="FR62" s="172"/>
      <c r="FS62" s="172"/>
      <c r="FT62" s="172"/>
      <c r="FU62" s="172"/>
      <c r="FV62" s="172"/>
      <c r="FW62" s="172"/>
      <c r="FX62" s="172"/>
      <c r="FY62" s="172"/>
      <c r="FZ62" s="172"/>
      <c r="GA62" s="172"/>
      <c r="GB62" s="172"/>
      <c r="GC62" s="172"/>
      <c r="GD62" s="172"/>
      <c r="GE62" s="172"/>
      <c r="GF62" s="172"/>
      <c r="GG62" s="172"/>
      <c r="GH62" s="172"/>
      <c r="GI62" s="172"/>
      <c r="GJ62" s="172"/>
      <c r="GK62" s="172"/>
      <c r="GL62" s="172"/>
      <c r="GM62" s="172"/>
      <c r="GN62" s="172"/>
      <c r="GO62" s="172"/>
      <c r="GP62" s="172"/>
      <c r="GQ62" s="172"/>
      <c r="GR62" s="172"/>
      <c r="GS62" s="172"/>
      <c r="GT62" s="172"/>
      <c r="GU62" s="172"/>
      <c r="GV62" s="172"/>
      <c r="GW62" s="172"/>
      <c r="GX62" s="172"/>
      <c r="GY62" s="172"/>
      <c r="GZ62" s="172"/>
      <c r="HA62" s="172"/>
      <c r="HB62" s="172"/>
      <c r="HC62" s="172"/>
      <c r="HD62" s="172"/>
      <c r="HE62" s="172"/>
      <c r="HF62" s="172"/>
      <c r="HG62" s="172"/>
      <c r="HH62" s="172"/>
      <c r="HI62" s="172"/>
      <c r="HJ62" s="172"/>
      <c r="HK62" s="172"/>
      <c r="HL62" s="172"/>
      <c r="HM62" s="172"/>
      <c r="HN62" s="172"/>
    </row>
    <row r="63" spans="1:222" s="173" customFormat="1" x14ac:dyDescent="0.2">
      <c r="A63" s="338"/>
      <c r="B63" s="338"/>
      <c r="C63" s="338"/>
      <c r="D63" s="338"/>
      <c r="E63" s="338"/>
      <c r="F63" s="338"/>
      <c r="G63" s="338"/>
      <c r="H63" s="338"/>
      <c r="I63" s="338"/>
      <c r="J63" s="33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c r="AI63" s="338"/>
      <c r="AJ63" s="338"/>
      <c r="AK63" s="338"/>
      <c r="AL63" s="338"/>
      <c r="AM63" s="23"/>
      <c r="AN63" s="23"/>
      <c r="AO63" s="23"/>
      <c r="AP63" s="23"/>
      <c r="AQ63" s="23"/>
      <c r="AR63" s="23"/>
      <c r="AS63" s="23"/>
      <c r="AT63" s="23"/>
      <c r="AU63" s="23"/>
      <c r="AV63" s="23"/>
      <c r="AW63" s="23"/>
      <c r="AX63" s="23"/>
      <c r="AY63" s="23"/>
      <c r="AZ63" s="23"/>
      <c r="BA63" s="23"/>
      <c r="BB63" s="23"/>
      <c r="BC63" s="23"/>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3"/>
      <c r="DN63" s="172"/>
      <c r="DO63" s="172"/>
      <c r="DP63" s="172"/>
      <c r="DQ63" s="172"/>
      <c r="DR63" s="172"/>
      <c r="DS63" s="172"/>
      <c r="DT63" s="172"/>
      <c r="DU63" s="172"/>
      <c r="DV63" s="172"/>
      <c r="DW63" s="172"/>
      <c r="DX63" s="172"/>
      <c r="DY63" s="172"/>
      <c r="DZ63" s="172"/>
      <c r="EA63" s="172"/>
      <c r="EB63" s="172"/>
      <c r="EC63" s="172"/>
      <c r="ED63" s="172"/>
      <c r="EE63" s="172"/>
      <c r="EF63" s="172"/>
      <c r="EG63" s="172"/>
      <c r="EH63" s="172"/>
      <c r="EI63" s="172"/>
      <c r="EJ63" s="172"/>
      <c r="EK63" s="172"/>
      <c r="EL63" s="172"/>
      <c r="EM63" s="172"/>
      <c r="EN63" s="172"/>
      <c r="EO63" s="172"/>
      <c r="EP63" s="172"/>
      <c r="EQ63" s="172"/>
      <c r="ER63" s="172"/>
      <c r="ES63" s="172"/>
      <c r="ET63" s="172"/>
      <c r="EU63" s="172"/>
      <c r="EV63" s="172"/>
      <c r="EW63" s="172"/>
      <c r="EX63" s="172"/>
      <c r="EY63" s="172"/>
      <c r="EZ63" s="172"/>
      <c r="FA63" s="172"/>
      <c r="FB63" s="172"/>
      <c r="FC63" s="172"/>
      <c r="FD63" s="172"/>
      <c r="FE63" s="172"/>
      <c r="FF63" s="172"/>
      <c r="FG63" s="172"/>
      <c r="FH63" s="172"/>
      <c r="FI63" s="172"/>
      <c r="FJ63" s="172"/>
      <c r="FK63" s="172"/>
      <c r="FL63" s="172"/>
      <c r="FM63" s="172"/>
      <c r="FN63" s="172"/>
      <c r="FO63" s="172"/>
      <c r="FP63" s="172"/>
      <c r="FQ63" s="172"/>
      <c r="FR63" s="172"/>
      <c r="FS63" s="172"/>
      <c r="FT63" s="172"/>
      <c r="FU63" s="172"/>
      <c r="FV63" s="172"/>
      <c r="FW63" s="172"/>
      <c r="FX63" s="172"/>
      <c r="FY63" s="172"/>
      <c r="FZ63" s="172"/>
      <c r="GA63" s="172"/>
      <c r="GB63" s="172"/>
      <c r="GC63" s="172"/>
      <c r="GD63" s="172"/>
      <c r="GE63" s="172"/>
      <c r="GF63" s="172"/>
      <c r="GG63" s="172"/>
      <c r="GH63" s="172"/>
      <c r="GI63" s="172"/>
      <c r="GJ63" s="172"/>
      <c r="GK63" s="172"/>
      <c r="GL63" s="172"/>
      <c r="GM63" s="172"/>
      <c r="GN63" s="172"/>
      <c r="GO63" s="172"/>
      <c r="GP63" s="172"/>
      <c r="GQ63" s="172"/>
      <c r="GR63" s="172"/>
      <c r="GS63" s="172"/>
      <c r="GT63" s="172"/>
      <c r="GU63" s="172"/>
      <c r="GV63" s="172"/>
      <c r="GW63" s="172"/>
      <c r="GX63" s="172"/>
      <c r="GY63" s="172"/>
      <c r="GZ63" s="172"/>
      <c r="HA63" s="172"/>
      <c r="HB63" s="172"/>
      <c r="HC63" s="172"/>
      <c r="HD63" s="172"/>
      <c r="HE63" s="172"/>
      <c r="HF63" s="172"/>
      <c r="HG63" s="172"/>
      <c r="HH63" s="172"/>
      <c r="HI63" s="172"/>
      <c r="HJ63" s="172"/>
      <c r="HK63" s="172"/>
      <c r="HL63" s="172"/>
      <c r="HM63" s="172"/>
      <c r="HN63" s="172"/>
    </row>
    <row r="64" spans="1:222" s="173" customFormat="1" x14ac:dyDescent="0.2">
      <c r="A64" s="338"/>
      <c r="B64" s="338"/>
      <c r="C64" s="338"/>
      <c r="D64" s="338"/>
      <c r="E64" s="338"/>
      <c r="F64" s="338"/>
      <c r="G64" s="338"/>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23"/>
      <c r="AN64" s="23"/>
      <c r="AO64" s="23"/>
      <c r="AP64" s="23"/>
      <c r="AQ64" s="23"/>
      <c r="AR64" s="23"/>
      <c r="AS64" s="23"/>
      <c r="AT64" s="23"/>
      <c r="AU64" s="23"/>
      <c r="AV64" s="23"/>
      <c r="AW64" s="23"/>
      <c r="AX64" s="23"/>
      <c r="AY64" s="23"/>
      <c r="AZ64" s="23"/>
      <c r="BA64" s="23"/>
      <c r="BB64" s="23"/>
      <c r="BC64" s="23"/>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3"/>
      <c r="DN64" s="172"/>
      <c r="DO64" s="172"/>
      <c r="DP64" s="172"/>
      <c r="DQ64" s="172"/>
      <c r="DR64" s="172"/>
      <c r="DS64" s="172"/>
      <c r="DT64" s="172"/>
      <c r="DU64" s="172"/>
      <c r="DV64" s="172"/>
      <c r="DW64" s="172"/>
      <c r="DX64" s="172"/>
      <c r="DY64" s="172"/>
      <c r="DZ64" s="172"/>
      <c r="EA64" s="172"/>
      <c r="EB64" s="172"/>
      <c r="EC64" s="172"/>
      <c r="ED64" s="172"/>
      <c r="EE64" s="172"/>
      <c r="EF64" s="172"/>
      <c r="EG64" s="172"/>
      <c r="EH64" s="172"/>
      <c r="EI64" s="172"/>
      <c r="EJ64" s="172"/>
      <c r="EK64" s="172"/>
      <c r="EL64" s="172"/>
      <c r="EM64" s="172"/>
      <c r="EN64" s="172"/>
      <c r="EO64" s="172"/>
      <c r="EP64" s="172"/>
      <c r="EQ64" s="172"/>
      <c r="ER64" s="172"/>
      <c r="ES64" s="172"/>
      <c r="ET64" s="172"/>
      <c r="EU64" s="172"/>
      <c r="EV64" s="172"/>
      <c r="EW64" s="172"/>
      <c r="EX64" s="172"/>
      <c r="EY64" s="172"/>
      <c r="EZ64" s="172"/>
      <c r="FA64" s="172"/>
      <c r="FB64" s="172"/>
      <c r="FC64" s="172"/>
      <c r="FD64" s="172"/>
      <c r="FE64" s="172"/>
      <c r="FF64" s="172"/>
      <c r="FG64" s="172"/>
      <c r="FH64" s="172"/>
      <c r="FI64" s="172"/>
      <c r="FJ64" s="172"/>
      <c r="FK64" s="172"/>
      <c r="FL64" s="172"/>
      <c r="FM64" s="172"/>
      <c r="FN64" s="172"/>
      <c r="FO64" s="172"/>
      <c r="FP64" s="172"/>
      <c r="FQ64" s="172"/>
      <c r="FR64" s="172"/>
      <c r="FS64" s="172"/>
      <c r="FT64" s="172"/>
      <c r="FU64" s="172"/>
      <c r="FV64" s="172"/>
      <c r="FW64" s="172"/>
      <c r="FX64" s="172"/>
      <c r="FY64" s="172"/>
      <c r="FZ64" s="172"/>
      <c r="GA64" s="172"/>
      <c r="GB64" s="172"/>
      <c r="GC64" s="172"/>
      <c r="GD64" s="172"/>
      <c r="GE64" s="172"/>
      <c r="GF64" s="172"/>
      <c r="GG64" s="172"/>
      <c r="GH64" s="172"/>
      <c r="GI64" s="172"/>
      <c r="GJ64" s="172"/>
      <c r="GK64" s="172"/>
      <c r="GL64" s="172"/>
      <c r="GM64" s="172"/>
      <c r="GN64" s="172"/>
      <c r="GO64" s="172"/>
      <c r="GP64" s="172"/>
      <c r="GQ64" s="172"/>
      <c r="GR64" s="172"/>
      <c r="GS64" s="172"/>
      <c r="GT64" s="172"/>
      <c r="GU64" s="172"/>
      <c r="GV64" s="172"/>
      <c r="GW64" s="172"/>
      <c r="GX64" s="172"/>
      <c r="GY64" s="172"/>
      <c r="GZ64" s="172"/>
      <c r="HA64" s="172"/>
      <c r="HB64" s="172"/>
      <c r="HC64" s="172"/>
      <c r="HD64" s="172"/>
      <c r="HE64" s="172"/>
      <c r="HF64" s="172"/>
      <c r="HG64" s="172"/>
      <c r="HH64" s="172"/>
      <c r="HI64" s="172"/>
      <c r="HJ64" s="172"/>
      <c r="HK64" s="172"/>
      <c r="HL64" s="172"/>
      <c r="HM64" s="172"/>
      <c r="HN64" s="172"/>
    </row>
    <row r="65" spans="1:222" s="173" customFormat="1" x14ac:dyDescent="0.2">
      <c r="A65" s="338"/>
      <c r="B65" s="338"/>
      <c r="C65" s="338"/>
      <c r="D65" s="338"/>
      <c r="E65" s="338"/>
      <c r="F65" s="338"/>
      <c r="G65" s="338"/>
      <c r="H65" s="338"/>
      <c r="I65" s="338"/>
      <c r="J65" s="338"/>
      <c r="K65" s="338"/>
      <c r="L65" s="338"/>
      <c r="M65" s="338"/>
      <c r="N65" s="338"/>
      <c r="O65" s="338"/>
      <c r="P65" s="338"/>
      <c r="Q65" s="338"/>
      <c r="R65" s="338"/>
      <c r="S65" s="338"/>
      <c r="T65" s="338"/>
      <c r="U65" s="338"/>
      <c r="V65" s="338"/>
      <c r="W65" s="338"/>
      <c r="X65" s="338"/>
      <c r="Y65" s="338"/>
      <c r="Z65" s="338"/>
      <c r="AA65" s="338"/>
      <c r="AB65" s="338"/>
      <c r="AC65" s="338"/>
      <c r="AD65" s="338"/>
      <c r="AE65" s="338"/>
      <c r="AF65" s="338"/>
      <c r="AG65" s="338"/>
      <c r="AH65" s="338"/>
      <c r="AI65" s="338"/>
      <c r="AJ65" s="338"/>
      <c r="AK65" s="338"/>
      <c r="AL65" s="338"/>
      <c r="AM65" s="23"/>
      <c r="AN65" s="23"/>
      <c r="AO65" s="23"/>
      <c r="AP65" s="23"/>
      <c r="AQ65" s="23"/>
      <c r="AR65" s="23"/>
      <c r="AS65" s="23"/>
      <c r="AT65" s="23"/>
      <c r="AU65" s="23"/>
      <c r="AV65" s="23"/>
      <c r="AW65" s="23"/>
      <c r="AX65" s="23"/>
      <c r="AY65" s="23"/>
      <c r="AZ65" s="23"/>
      <c r="BA65" s="23"/>
      <c r="BB65" s="23"/>
      <c r="BC65" s="23"/>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3"/>
      <c r="DN65" s="172"/>
      <c r="DO65" s="172"/>
      <c r="DP65" s="172"/>
      <c r="DQ65" s="172"/>
      <c r="DR65" s="172"/>
      <c r="DS65" s="172"/>
      <c r="DT65" s="172"/>
      <c r="DU65" s="172"/>
      <c r="DV65" s="172"/>
      <c r="DW65" s="172"/>
      <c r="DX65" s="172"/>
      <c r="DY65" s="172"/>
      <c r="DZ65" s="172"/>
      <c r="EA65" s="172"/>
      <c r="EB65" s="172"/>
      <c r="EC65" s="172"/>
      <c r="ED65" s="172"/>
      <c r="EE65" s="172"/>
      <c r="EF65" s="172"/>
      <c r="EG65" s="172"/>
      <c r="EH65" s="172"/>
      <c r="EI65" s="172"/>
      <c r="EJ65" s="172"/>
      <c r="EK65" s="172"/>
      <c r="EL65" s="172"/>
      <c r="EM65" s="172"/>
      <c r="EN65" s="172"/>
      <c r="EO65" s="172"/>
      <c r="EP65" s="172"/>
      <c r="EQ65" s="172"/>
      <c r="ER65" s="172"/>
      <c r="ES65" s="172"/>
      <c r="ET65" s="172"/>
      <c r="EU65" s="172"/>
      <c r="EV65" s="172"/>
      <c r="EW65" s="172"/>
      <c r="EX65" s="172"/>
      <c r="EY65" s="172"/>
      <c r="EZ65" s="172"/>
      <c r="FA65" s="172"/>
      <c r="FB65" s="172"/>
      <c r="FC65" s="172"/>
      <c r="FD65" s="172"/>
      <c r="FE65" s="172"/>
      <c r="FF65" s="172"/>
      <c r="FG65" s="172"/>
      <c r="FH65" s="172"/>
      <c r="FI65" s="172"/>
      <c r="FJ65" s="172"/>
      <c r="FK65" s="172"/>
      <c r="FL65" s="172"/>
      <c r="FM65" s="172"/>
      <c r="FN65" s="172"/>
      <c r="FO65" s="172"/>
      <c r="FP65" s="172"/>
      <c r="FQ65" s="172"/>
      <c r="FR65" s="172"/>
      <c r="FS65" s="172"/>
      <c r="FT65" s="172"/>
      <c r="FU65" s="172"/>
      <c r="FV65" s="172"/>
      <c r="FW65" s="172"/>
      <c r="FX65" s="172"/>
      <c r="FY65" s="172"/>
      <c r="FZ65" s="172"/>
      <c r="GA65" s="172"/>
      <c r="GB65" s="172"/>
      <c r="GC65" s="172"/>
      <c r="GD65" s="172"/>
      <c r="GE65" s="172"/>
      <c r="GF65" s="172"/>
      <c r="GG65" s="172"/>
      <c r="GH65" s="172"/>
      <c r="GI65" s="172"/>
      <c r="GJ65" s="172"/>
      <c r="GK65" s="172"/>
      <c r="GL65" s="172"/>
      <c r="GM65" s="172"/>
      <c r="GN65" s="172"/>
      <c r="GO65" s="172"/>
      <c r="GP65" s="172"/>
      <c r="GQ65" s="172"/>
      <c r="GR65" s="172"/>
      <c r="GS65" s="172"/>
      <c r="GT65" s="172"/>
      <c r="GU65" s="172"/>
      <c r="GV65" s="172"/>
      <c r="GW65" s="172"/>
      <c r="GX65" s="172"/>
      <c r="GY65" s="172"/>
      <c r="GZ65" s="172"/>
      <c r="HA65" s="172"/>
      <c r="HB65" s="172"/>
      <c r="HC65" s="172"/>
      <c r="HD65" s="172"/>
      <c r="HE65" s="172"/>
      <c r="HF65" s="172"/>
      <c r="HG65" s="172"/>
      <c r="HH65" s="172"/>
      <c r="HI65" s="172"/>
      <c r="HJ65" s="172"/>
      <c r="HK65" s="172"/>
      <c r="HL65" s="172"/>
      <c r="HM65" s="172"/>
      <c r="HN65" s="172"/>
    </row>
    <row r="66" spans="1:222" s="173" customFormat="1" x14ac:dyDescent="0.2">
      <c r="A66" s="338"/>
      <c r="B66" s="338"/>
      <c r="C66" s="338"/>
      <c r="D66" s="338"/>
      <c r="E66" s="338"/>
      <c r="F66" s="338"/>
      <c r="G66" s="338"/>
      <c r="H66" s="338"/>
      <c r="I66" s="338"/>
      <c r="J66" s="338"/>
      <c r="K66" s="338"/>
      <c r="L66" s="338"/>
      <c r="M66" s="338"/>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8"/>
      <c r="AL66" s="338"/>
      <c r="AM66" s="23"/>
      <c r="AN66" s="23"/>
      <c r="AO66" s="23"/>
      <c r="AP66" s="23"/>
      <c r="AQ66" s="23"/>
      <c r="AR66" s="23"/>
      <c r="AS66" s="23"/>
      <c r="AT66" s="23"/>
      <c r="AU66" s="23"/>
      <c r="AV66" s="23"/>
      <c r="AW66" s="23"/>
      <c r="AX66" s="23"/>
      <c r="AY66" s="23"/>
      <c r="AZ66" s="23"/>
      <c r="BA66" s="23"/>
      <c r="BB66" s="23"/>
      <c r="BC66" s="23"/>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3"/>
      <c r="DN66" s="172"/>
      <c r="DO66" s="172"/>
      <c r="DP66" s="172"/>
      <c r="DQ66" s="172"/>
      <c r="DR66" s="172"/>
      <c r="DS66" s="172"/>
      <c r="DT66" s="172"/>
      <c r="DU66" s="172"/>
      <c r="DV66" s="172"/>
      <c r="DW66" s="172"/>
      <c r="DX66" s="172"/>
      <c r="DY66" s="172"/>
      <c r="DZ66" s="172"/>
      <c r="EA66" s="172"/>
      <c r="EB66" s="172"/>
      <c r="EC66" s="172"/>
      <c r="ED66" s="172"/>
      <c r="EE66" s="172"/>
      <c r="EF66" s="172"/>
      <c r="EG66" s="172"/>
      <c r="EH66" s="172"/>
      <c r="EI66" s="172"/>
      <c r="EJ66" s="172"/>
      <c r="EK66" s="172"/>
      <c r="EL66" s="172"/>
      <c r="EM66" s="172"/>
      <c r="EN66" s="172"/>
      <c r="EO66" s="172"/>
      <c r="EP66" s="172"/>
      <c r="EQ66" s="172"/>
      <c r="ER66" s="172"/>
      <c r="ES66" s="172"/>
      <c r="ET66" s="172"/>
      <c r="EU66" s="172"/>
      <c r="EV66" s="172"/>
      <c r="EW66" s="172"/>
      <c r="EX66" s="172"/>
      <c r="EY66" s="172"/>
      <c r="EZ66" s="172"/>
      <c r="FA66" s="172"/>
      <c r="FB66" s="172"/>
      <c r="FC66" s="172"/>
      <c r="FD66" s="172"/>
      <c r="FE66" s="172"/>
      <c r="FF66" s="172"/>
      <c r="FG66" s="172"/>
      <c r="FH66" s="172"/>
      <c r="FI66" s="172"/>
      <c r="FJ66" s="172"/>
      <c r="FK66" s="172"/>
      <c r="FL66" s="172"/>
      <c r="FM66" s="172"/>
      <c r="FN66" s="172"/>
      <c r="FO66" s="172"/>
      <c r="FP66" s="172"/>
      <c r="FQ66" s="172"/>
      <c r="FR66" s="172"/>
      <c r="FS66" s="172"/>
      <c r="FT66" s="172"/>
      <c r="FU66" s="172"/>
      <c r="FV66" s="172"/>
      <c r="FW66" s="172"/>
      <c r="FX66" s="172"/>
      <c r="FY66" s="172"/>
      <c r="FZ66" s="172"/>
      <c r="GA66" s="172"/>
      <c r="GB66" s="172"/>
      <c r="GC66" s="172"/>
      <c r="GD66" s="172"/>
      <c r="GE66" s="172"/>
      <c r="GF66" s="172"/>
      <c r="GG66" s="172"/>
      <c r="GH66" s="172"/>
      <c r="GI66" s="172"/>
      <c r="GJ66" s="172"/>
      <c r="GK66" s="172"/>
      <c r="GL66" s="172"/>
      <c r="GM66" s="172"/>
      <c r="GN66" s="172"/>
      <c r="GO66" s="172"/>
      <c r="GP66" s="172"/>
      <c r="GQ66" s="172"/>
      <c r="GR66" s="172"/>
      <c r="GS66" s="172"/>
      <c r="GT66" s="172"/>
      <c r="GU66" s="172"/>
      <c r="GV66" s="172"/>
      <c r="GW66" s="172"/>
      <c r="GX66" s="172"/>
      <c r="GY66" s="172"/>
      <c r="GZ66" s="172"/>
      <c r="HA66" s="172"/>
      <c r="HB66" s="172"/>
      <c r="HC66" s="172"/>
      <c r="HD66" s="172"/>
      <c r="HE66" s="172"/>
      <c r="HF66" s="172"/>
      <c r="HG66" s="172"/>
      <c r="HH66" s="172"/>
      <c r="HI66" s="172"/>
      <c r="HJ66" s="172"/>
      <c r="HK66" s="172"/>
      <c r="HL66" s="172"/>
      <c r="HM66" s="172"/>
      <c r="HN66" s="172"/>
    </row>
    <row r="67" spans="1:222" s="173" customFormat="1" x14ac:dyDescent="0.2">
      <c r="A67" s="338"/>
      <c r="B67" s="338"/>
      <c r="C67" s="338"/>
      <c r="D67" s="338"/>
      <c r="E67" s="338"/>
      <c r="F67" s="338"/>
      <c r="G67" s="338"/>
      <c r="H67" s="338"/>
      <c r="I67" s="338"/>
      <c r="J67" s="338"/>
      <c r="K67" s="338"/>
      <c r="L67" s="338"/>
      <c r="M67" s="338"/>
      <c r="N67" s="338"/>
      <c r="O67" s="338"/>
      <c r="P67" s="338"/>
      <c r="Q67" s="338"/>
      <c r="R67" s="338"/>
      <c r="S67" s="338"/>
      <c r="T67" s="338"/>
      <c r="U67" s="338"/>
      <c r="V67" s="338"/>
      <c r="W67" s="338"/>
      <c r="X67" s="338"/>
      <c r="Y67" s="338"/>
      <c r="Z67" s="338"/>
      <c r="AA67" s="338"/>
      <c r="AB67" s="338"/>
      <c r="AC67" s="338"/>
      <c r="AD67" s="338"/>
      <c r="AE67" s="338"/>
      <c r="AF67" s="338"/>
      <c r="AG67" s="338"/>
      <c r="AH67" s="338"/>
      <c r="AI67" s="338"/>
      <c r="AJ67" s="338"/>
      <c r="AK67" s="338"/>
      <c r="AL67" s="338"/>
      <c r="AM67" s="23"/>
      <c r="AN67" s="23"/>
      <c r="AO67" s="23"/>
      <c r="AP67" s="23"/>
      <c r="AQ67" s="23"/>
      <c r="AR67" s="23"/>
      <c r="AS67" s="23"/>
      <c r="AT67" s="23"/>
      <c r="AU67" s="23"/>
      <c r="AV67" s="23"/>
      <c r="AW67" s="23"/>
      <c r="AX67" s="23"/>
      <c r="AY67" s="23"/>
      <c r="AZ67" s="23"/>
      <c r="BA67" s="23"/>
      <c r="BB67" s="23"/>
      <c r="BC67" s="23"/>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3"/>
      <c r="DN67" s="172"/>
      <c r="DO67" s="172"/>
      <c r="DP67" s="172"/>
      <c r="DQ67" s="172"/>
      <c r="DR67" s="172"/>
      <c r="DS67" s="172"/>
      <c r="DT67" s="172"/>
      <c r="DU67" s="172"/>
      <c r="DV67" s="172"/>
      <c r="DW67" s="172"/>
      <c r="DX67" s="172"/>
      <c r="DY67" s="172"/>
      <c r="DZ67" s="172"/>
      <c r="EA67" s="172"/>
      <c r="EB67" s="172"/>
      <c r="EC67" s="172"/>
      <c r="ED67" s="172"/>
      <c r="EE67" s="172"/>
      <c r="EF67" s="172"/>
      <c r="EG67" s="172"/>
      <c r="EH67" s="172"/>
      <c r="EI67" s="172"/>
      <c r="EJ67" s="172"/>
      <c r="EK67" s="172"/>
      <c r="EL67" s="172"/>
      <c r="EM67" s="172"/>
      <c r="EN67" s="172"/>
      <c r="EO67" s="172"/>
      <c r="EP67" s="172"/>
      <c r="EQ67" s="172"/>
      <c r="ER67" s="172"/>
      <c r="ES67" s="172"/>
      <c r="ET67" s="172"/>
      <c r="EU67" s="172"/>
      <c r="EV67" s="172"/>
      <c r="EW67" s="172"/>
      <c r="EX67" s="172"/>
      <c r="EY67" s="172"/>
      <c r="EZ67" s="172"/>
      <c r="FA67" s="172"/>
      <c r="FB67" s="172"/>
      <c r="FC67" s="172"/>
      <c r="FD67" s="172"/>
      <c r="FE67" s="172"/>
      <c r="FF67" s="172"/>
      <c r="FG67" s="172"/>
      <c r="FH67" s="172"/>
      <c r="FI67" s="172"/>
      <c r="FJ67" s="172"/>
      <c r="FK67" s="172"/>
      <c r="FL67" s="172"/>
      <c r="FM67" s="172"/>
      <c r="FN67" s="172"/>
      <c r="FO67" s="172"/>
      <c r="FP67" s="172"/>
      <c r="FQ67" s="172"/>
      <c r="FR67" s="172"/>
      <c r="FS67" s="172"/>
      <c r="FT67" s="172"/>
      <c r="FU67" s="172"/>
      <c r="FV67" s="172"/>
      <c r="FW67" s="172"/>
      <c r="FX67" s="172"/>
      <c r="FY67" s="172"/>
      <c r="FZ67" s="172"/>
      <c r="GA67" s="172"/>
      <c r="GB67" s="172"/>
      <c r="GC67" s="172"/>
      <c r="GD67" s="172"/>
      <c r="GE67" s="172"/>
      <c r="GF67" s="172"/>
      <c r="GG67" s="172"/>
      <c r="GH67" s="172"/>
      <c r="GI67" s="172"/>
      <c r="GJ67" s="172"/>
      <c r="GK67" s="172"/>
      <c r="GL67" s="172"/>
      <c r="GM67" s="172"/>
      <c r="GN67" s="172"/>
      <c r="GO67" s="172"/>
      <c r="GP67" s="172"/>
      <c r="GQ67" s="172"/>
      <c r="GR67" s="172"/>
      <c r="GS67" s="172"/>
      <c r="GT67" s="172"/>
      <c r="GU67" s="172"/>
      <c r="GV67" s="172"/>
      <c r="GW67" s="172"/>
      <c r="GX67" s="172"/>
      <c r="GY67" s="172"/>
      <c r="GZ67" s="172"/>
      <c r="HA67" s="172"/>
      <c r="HB67" s="172"/>
      <c r="HC67" s="172"/>
      <c r="HD67" s="172"/>
      <c r="HE67" s="172"/>
      <c r="HF67" s="172"/>
      <c r="HG67" s="172"/>
      <c r="HH67" s="172"/>
      <c r="HI67" s="172"/>
      <c r="HJ67" s="172"/>
      <c r="HK67" s="172"/>
      <c r="HL67" s="172"/>
      <c r="HM67" s="172"/>
      <c r="HN67" s="172"/>
    </row>
    <row r="68" spans="1:222" s="173" customFormat="1" x14ac:dyDescent="0.2">
      <c r="A68" s="338"/>
      <c r="B68" s="338"/>
      <c r="C68" s="338"/>
      <c r="D68" s="338"/>
      <c r="E68" s="338"/>
      <c r="F68" s="338"/>
      <c r="G68" s="338"/>
      <c r="H68" s="338"/>
      <c r="I68" s="338"/>
      <c r="J68" s="338"/>
      <c r="K68" s="338"/>
      <c r="L68" s="338"/>
      <c r="M68" s="338"/>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c r="AL68" s="338"/>
      <c r="AM68" s="23"/>
      <c r="AN68" s="23"/>
      <c r="AO68" s="23"/>
      <c r="AP68" s="23"/>
      <c r="AQ68" s="23"/>
      <c r="AR68" s="23"/>
      <c r="AS68" s="23"/>
      <c r="AT68" s="23"/>
      <c r="AU68" s="23"/>
      <c r="AV68" s="23"/>
      <c r="AW68" s="23"/>
      <c r="AX68" s="23"/>
      <c r="AY68" s="23"/>
      <c r="AZ68" s="23"/>
      <c r="BA68" s="23"/>
      <c r="BB68" s="23"/>
      <c r="BC68" s="23"/>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3"/>
      <c r="DN68" s="172"/>
      <c r="DO68" s="172"/>
      <c r="DP68" s="172"/>
      <c r="DQ68" s="172"/>
      <c r="DR68" s="172"/>
      <c r="DS68" s="172"/>
      <c r="DT68" s="172"/>
      <c r="DU68" s="172"/>
      <c r="DV68" s="172"/>
      <c r="DW68" s="172"/>
      <c r="DX68" s="172"/>
      <c r="DY68" s="172"/>
      <c r="DZ68" s="172"/>
      <c r="EA68" s="172"/>
      <c r="EB68" s="172"/>
      <c r="EC68" s="172"/>
      <c r="ED68" s="172"/>
      <c r="EE68" s="172"/>
      <c r="EF68" s="172"/>
      <c r="EG68" s="172"/>
      <c r="EH68" s="172"/>
      <c r="EI68" s="172"/>
      <c r="EJ68" s="172"/>
      <c r="EK68" s="172"/>
      <c r="EL68" s="172"/>
      <c r="EM68" s="172"/>
      <c r="EN68" s="172"/>
      <c r="EO68" s="172"/>
      <c r="EP68" s="172"/>
      <c r="EQ68" s="172"/>
      <c r="ER68" s="172"/>
      <c r="ES68" s="172"/>
      <c r="ET68" s="172"/>
      <c r="EU68" s="172"/>
      <c r="EV68" s="172"/>
      <c r="EW68" s="172"/>
      <c r="EX68" s="172"/>
      <c r="EY68" s="172"/>
      <c r="EZ68" s="172"/>
      <c r="FA68" s="172"/>
      <c r="FB68" s="172"/>
      <c r="FC68" s="172"/>
      <c r="FD68" s="172"/>
      <c r="FE68" s="172"/>
      <c r="FF68" s="172"/>
      <c r="FG68" s="172"/>
      <c r="FH68" s="172"/>
      <c r="FI68" s="172"/>
      <c r="FJ68" s="172"/>
      <c r="FK68" s="172"/>
      <c r="FL68" s="172"/>
      <c r="FM68" s="172"/>
      <c r="FN68" s="172"/>
      <c r="FO68" s="172"/>
      <c r="FP68" s="172"/>
      <c r="FQ68" s="172"/>
      <c r="FR68" s="172"/>
      <c r="FS68" s="172"/>
      <c r="FT68" s="172"/>
      <c r="FU68" s="172"/>
      <c r="FV68" s="172"/>
      <c r="FW68" s="172"/>
      <c r="FX68" s="172"/>
      <c r="FY68" s="172"/>
      <c r="FZ68" s="172"/>
      <c r="GA68" s="172"/>
      <c r="GB68" s="172"/>
      <c r="GC68" s="172"/>
      <c r="GD68" s="172"/>
      <c r="GE68" s="172"/>
      <c r="GF68" s="172"/>
      <c r="GG68" s="172"/>
      <c r="GH68" s="172"/>
      <c r="GI68" s="172"/>
      <c r="GJ68" s="172"/>
      <c r="GK68" s="172"/>
      <c r="GL68" s="172"/>
      <c r="GM68" s="172"/>
      <c r="GN68" s="172"/>
      <c r="GO68" s="172"/>
      <c r="GP68" s="172"/>
      <c r="GQ68" s="172"/>
      <c r="GR68" s="172"/>
      <c r="GS68" s="172"/>
      <c r="GT68" s="172"/>
      <c r="GU68" s="172"/>
      <c r="GV68" s="172"/>
      <c r="GW68" s="172"/>
      <c r="GX68" s="172"/>
      <c r="GY68" s="172"/>
      <c r="GZ68" s="172"/>
      <c r="HA68" s="172"/>
      <c r="HB68" s="172"/>
      <c r="HC68" s="172"/>
      <c r="HD68" s="172"/>
      <c r="HE68" s="172"/>
      <c r="HF68" s="172"/>
      <c r="HG68" s="172"/>
      <c r="HH68" s="172"/>
      <c r="HI68" s="172"/>
      <c r="HJ68" s="172"/>
      <c r="HK68" s="172"/>
      <c r="HL68" s="172"/>
      <c r="HM68" s="172"/>
      <c r="HN68" s="172"/>
    </row>
    <row r="69" spans="1:222" s="173" customFormat="1" x14ac:dyDescent="0.2">
      <c r="A69" s="338"/>
      <c r="B69" s="338"/>
      <c r="C69" s="338"/>
      <c r="D69" s="338"/>
      <c r="E69" s="338"/>
      <c r="F69" s="338"/>
      <c r="G69" s="338"/>
      <c r="H69" s="338"/>
      <c r="I69" s="338"/>
      <c r="J69" s="338"/>
      <c r="K69" s="338"/>
      <c r="L69" s="338"/>
      <c r="M69" s="338"/>
      <c r="N69" s="338"/>
      <c r="O69" s="338"/>
      <c r="P69" s="338"/>
      <c r="Q69" s="338"/>
      <c r="R69" s="338"/>
      <c r="S69" s="338"/>
      <c r="T69" s="338"/>
      <c r="U69" s="338"/>
      <c r="V69" s="338"/>
      <c r="W69" s="338"/>
      <c r="X69" s="338"/>
      <c r="Y69" s="338"/>
      <c r="Z69" s="338"/>
      <c r="AA69" s="338"/>
      <c r="AB69" s="338"/>
      <c r="AC69" s="338"/>
      <c r="AD69" s="338"/>
      <c r="AE69" s="338"/>
      <c r="AF69" s="338"/>
      <c r="AG69" s="338"/>
      <c r="AH69" s="338"/>
      <c r="AI69" s="338"/>
      <c r="AJ69" s="338"/>
      <c r="AK69" s="338"/>
      <c r="AL69" s="338"/>
      <c r="AM69" s="23"/>
      <c r="AN69" s="23"/>
      <c r="AO69" s="23"/>
      <c r="AP69" s="23"/>
      <c r="AQ69" s="23"/>
      <c r="AR69" s="23"/>
      <c r="AS69" s="23"/>
      <c r="AT69" s="23"/>
      <c r="AU69" s="23"/>
      <c r="AV69" s="23"/>
      <c r="AW69" s="23"/>
      <c r="AX69" s="23"/>
      <c r="AY69" s="23"/>
      <c r="AZ69" s="23"/>
      <c r="BA69" s="23"/>
      <c r="BB69" s="23"/>
      <c r="BC69" s="23"/>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3"/>
      <c r="DN69" s="172"/>
      <c r="DO69" s="172"/>
      <c r="DP69" s="172"/>
      <c r="DQ69" s="172"/>
      <c r="DR69" s="172"/>
      <c r="DS69" s="172"/>
      <c r="DT69" s="172"/>
      <c r="DU69" s="172"/>
      <c r="DV69" s="172"/>
      <c r="DW69" s="172"/>
      <c r="DX69" s="172"/>
      <c r="DY69" s="172"/>
      <c r="DZ69" s="172"/>
      <c r="EA69" s="172"/>
      <c r="EB69" s="172"/>
      <c r="EC69" s="172"/>
      <c r="ED69" s="172"/>
      <c r="EE69" s="172"/>
      <c r="EF69" s="172"/>
      <c r="EG69" s="172"/>
      <c r="EH69" s="172"/>
      <c r="EI69" s="172"/>
      <c r="EJ69" s="172"/>
      <c r="EK69" s="172"/>
      <c r="EL69" s="172"/>
      <c r="EM69" s="172"/>
      <c r="EN69" s="172"/>
      <c r="EO69" s="172"/>
      <c r="EP69" s="172"/>
      <c r="EQ69" s="172"/>
      <c r="ER69" s="172"/>
      <c r="ES69" s="172"/>
      <c r="ET69" s="172"/>
      <c r="EU69" s="172"/>
      <c r="EV69" s="172"/>
      <c r="EW69" s="172"/>
      <c r="EX69" s="172"/>
      <c r="EY69" s="172"/>
      <c r="EZ69" s="172"/>
      <c r="FA69" s="172"/>
      <c r="FB69" s="172"/>
      <c r="FC69" s="172"/>
      <c r="FD69" s="172"/>
      <c r="FE69" s="172"/>
      <c r="FF69" s="172"/>
      <c r="FG69" s="172"/>
      <c r="FH69" s="172"/>
      <c r="FI69" s="172"/>
      <c r="FJ69" s="172"/>
      <c r="FK69" s="172"/>
      <c r="FL69" s="172"/>
      <c r="FM69" s="172"/>
      <c r="FN69" s="172"/>
      <c r="FO69" s="172"/>
      <c r="FP69" s="172"/>
      <c r="FQ69" s="172"/>
      <c r="FR69" s="172"/>
      <c r="FS69" s="172"/>
      <c r="FT69" s="172"/>
      <c r="FU69" s="172"/>
      <c r="FV69" s="172"/>
      <c r="FW69" s="172"/>
      <c r="FX69" s="172"/>
      <c r="FY69" s="172"/>
      <c r="FZ69" s="172"/>
      <c r="GA69" s="172"/>
      <c r="GB69" s="172"/>
      <c r="GC69" s="172"/>
      <c r="GD69" s="172"/>
      <c r="GE69" s="172"/>
      <c r="GF69" s="172"/>
      <c r="GG69" s="172"/>
      <c r="GH69" s="172"/>
      <c r="GI69" s="172"/>
      <c r="GJ69" s="172"/>
      <c r="GK69" s="172"/>
      <c r="GL69" s="172"/>
      <c r="GM69" s="172"/>
      <c r="GN69" s="172"/>
      <c r="GO69" s="172"/>
      <c r="GP69" s="172"/>
      <c r="GQ69" s="172"/>
      <c r="GR69" s="172"/>
      <c r="GS69" s="172"/>
      <c r="GT69" s="172"/>
      <c r="GU69" s="172"/>
      <c r="GV69" s="172"/>
      <c r="GW69" s="172"/>
      <c r="GX69" s="172"/>
      <c r="GY69" s="172"/>
      <c r="GZ69" s="172"/>
      <c r="HA69" s="172"/>
      <c r="HB69" s="172"/>
      <c r="HC69" s="172"/>
      <c r="HD69" s="172"/>
      <c r="HE69" s="172"/>
      <c r="HF69" s="172"/>
      <c r="HG69" s="172"/>
      <c r="HH69" s="172"/>
      <c r="HI69" s="172"/>
      <c r="HJ69" s="172"/>
      <c r="HK69" s="172"/>
      <c r="HL69" s="172"/>
      <c r="HM69" s="172"/>
      <c r="HN69" s="172"/>
    </row>
    <row r="70" spans="1:222" s="173" customFormat="1" x14ac:dyDescent="0.2">
      <c r="A70" s="338"/>
      <c r="B70" s="338"/>
      <c r="C70" s="338"/>
      <c r="D70" s="338"/>
      <c r="E70" s="338"/>
      <c r="F70" s="338"/>
      <c r="G70" s="338"/>
      <c r="H70" s="338"/>
      <c r="I70" s="338"/>
      <c r="J70" s="338"/>
      <c r="K70" s="338"/>
      <c r="L70" s="338"/>
      <c r="M70" s="338"/>
      <c r="N70" s="338"/>
      <c r="O70" s="338"/>
      <c r="P70" s="338"/>
      <c r="Q70" s="338"/>
      <c r="R70" s="338"/>
      <c r="S70" s="338"/>
      <c r="T70" s="338"/>
      <c r="U70" s="338"/>
      <c r="V70" s="338"/>
      <c r="W70" s="338"/>
      <c r="X70" s="338"/>
      <c r="Y70" s="338"/>
      <c r="Z70" s="338"/>
      <c r="AA70" s="338"/>
      <c r="AB70" s="338"/>
      <c r="AC70" s="338"/>
      <c r="AD70" s="338"/>
      <c r="AE70" s="338"/>
      <c r="AF70" s="338"/>
      <c r="AG70" s="338"/>
      <c r="AH70" s="338"/>
      <c r="AI70" s="338"/>
      <c r="AJ70" s="338"/>
      <c r="AK70" s="338"/>
      <c r="AL70" s="338"/>
      <c r="AM70" s="23"/>
      <c r="AN70" s="23"/>
      <c r="AO70" s="23"/>
      <c r="AP70" s="23"/>
      <c r="AQ70" s="23"/>
      <c r="AR70" s="23"/>
      <c r="AS70" s="23"/>
      <c r="AT70" s="23"/>
      <c r="AU70" s="23"/>
      <c r="AV70" s="23"/>
      <c r="AW70" s="23"/>
      <c r="AX70" s="23"/>
      <c r="AY70" s="23"/>
      <c r="AZ70" s="23"/>
      <c r="BA70" s="23"/>
      <c r="BB70" s="23"/>
      <c r="BC70" s="23"/>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3"/>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row>
    <row r="71" spans="1:222" s="173" customFormat="1" x14ac:dyDescent="0.2">
      <c r="A71" s="338"/>
      <c r="B71" s="338"/>
      <c r="C71" s="338"/>
      <c r="D71" s="338"/>
      <c r="E71" s="338"/>
      <c r="F71" s="338"/>
      <c r="G71" s="338"/>
      <c r="H71" s="338"/>
      <c r="I71" s="338"/>
      <c r="J71" s="338"/>
      <c r="K71" s="338"/>
      <c r="L71" s="338"/>
      <c r="M71" s="338"/>
      <c r="N71" s="338"/>
      <c r="O71" s="338"/>
      <c r="P71" s="338"/>
      <c r="Q71" s="338"/>
      <c r="R71" s="338"/>
      <c r="S71" s="338"/>
      <c r="T71" s="338"/>
      <c r="U71" s="338"/>
      <c r="V71" s="338"/>
      <c r="W71" s="338"/>
      <c r="X71" s="338"/>
      <c r="Y71" s="338"/>
      <c r="Z71" s="338"/>
      <c r="AA71" s="338"/>
      <c r="AB71" s="338"/>
      <c r="AC71" s="338"/>
      <c r="AD71" s="338"/>
      <c r="AE71" s="338"/>
      <c r="AF71" s="338"/>
      <c r="AG71" s="338"/>
      <c r="AH71" s="338"/>
      <c r="AI71" s="338"/>
      <c r="AJ71" s="338"/>
      <c r="AK71" s="338"/>
      <c r="AL71" s="338"/>
      <c r="AM71" s="23"/>
      <c r="AN71" s="23"/>
      <c r="AO71" s="23"/>
      <c r="AP71" s="23"/>
      <c r="AQ71" s="23"/>
      <c r="AR71" s="23"/>
      <c r="AS71" s="23"/>
      <c r="AT71" s="23"/>
      <c r="AU71" s="23"/>
      <c r="AV71" s="23"/>
      <c r="AW71" s="23"/>
      <c r="AX71" s="23"/>
      <c r="AY71" s="23"/>
      <c r="AZ71" s="23"/>
      <c r="BA71" s="23"/>
      <c r="BB71" s="23"/>
      <c r="BC71" s="23"/>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3"/>
      <c r="DN71" s="172"/>
      <c r="DO71" s="172"/>
      <c r="DP71" s="172"/>
      <c r="DQ71" s="172"/>
      <c r="DR71" s="172"/>
      <c r="DS71" s="172"/>
      <c r="DT71" s="172"/>
      <c r="DU71" s="172"/>
      <c r="DV71" s="172"/>
      <c r="DW71" s="172"/>
      <c r="DX71" s="172"/>
      <c r="DY71" s="172"/>
      <c r="DZ71" s="172"/>
      <c r="EA71" s="172"/>
      <c r="EB71" s="172"/>
      <c r="EC71" s="172"/>
      <c r="ED71" s="172"/>
      <c r="EE71" s="172"/>
      <c r="EF71" s="172"/>
      <c r="EG71" s="172"/>
      <c r="EH71" s="172"/>
      <c r="EI71" s="172"/>
      <c r="EJ71" s="172"/>
      <c r="EK71" s="172"/>
      <c r="EL71" s="172"/>
      <c r="EM71" s="172"/>
      <c r="EN71" s="172"/>
      <c r="EO71" s="172"/>
      <c r="EP71" s="172"/>
      <c r="EQ71" s="172"/>
      <c r="ER71" s="172"/>
      <c r="ES71" s="172"/>
      <c r="ET71" s="172"/>
      <c r="EU71" s="172"/>
      <c r="EV71" s="172"/>
      <c r="EW71" s="172"/>
      <c r="EX71" s="172"/>
      <c r="EY71" s="172"/>
      <c r="EZ71" s="172"/>
      <c r="FA71" s="172"/>
      <c r="FB71" s="172"/>
      <c r="FC71" s="172"/>
      <c r="FD71" s="172"/>
      <c r="FE71" s="172"/>
      <c r="FF71" s="172"/>
      <c r="FG71" s="172"/>
      <c r="FH71" s="172"/>
      <c r="FI71" s="172"/>
      <c r="FJ71" s="172"/>
      <c r="FK71" s="172"/>
      <c r="FL71" s="172"/>
      <c r="FM71" s="172"/>
      <c r="FN71" s="172"/>
      <c r="FO71" s="172"/>
      <c r="FP71" s="172"/>
      <c r="FQ71" s="172"/>
      <c r="FR71" s="172"/>
      <c r="FS71" s="172"/>
      <c r="FT71" s="172"/>
      <c r="FU71" s="172"/>
      <c r="FV71" s="172"/>
      <c r="FW71" s="172"/>
      <c r="FX71" s="172"/>
      <c r="FY71" s="172"/>
      <c r="FZ71" s="172"/>
      <c r="GA71" s="172"/>
      <c r="GB71" s="172"/>
      <c r="GC71" s="172"/>
      <c r="GD71" s="172"/>
      <c r="GE71" s="172"/>
      <c r="GF71" s="172"/>
      <c r="GG71" s="172"/>
      <c r="GH71" s="172"/>
      <c r="GI71" s="172"/>
      <c r="GJ71" s="172"/>
      <c r="GK71" s="172"/>
      <c r="GL71" s="172"/>
      <c r="GM71" s="172"/>
      <c r="GN71" s="172"/>
      <c r="GO71" s="172"/>
      <c r="GP71" s="172"/>
      <c r="GQ71" s="172"/>
      <c r="GR71" s="172"/>
      <c r="GS71" s="172"/>
      <c r="GT71" s="172"/>
      <c r="GU71" s="172"/>
      <c r="GV71" s="172"/>
      <c r="GW71" s="172"/>
      <c r="GX71" s="172"/>
      <c r="GY71" s="172"/>
      <c r="GZ71" s="172"/>
      <c r="HA71" s="172"/>
      <c r="HB71" s="172"/>
      <c r="HC71" s="172"/>
      <c r="HD71" s="172"/>
      <c r="HE71" s="172"/>
      <c r="HF71" s="172"/>
      <c r="HG71" s="172"/>
      <c r="HH71" s="172"/>
      <c r="HI71" s="172"/>
      <c r="HJ71" s="172"/>
      <c r="HK71" s="172"/>
      <c r="HL71" s="172"/>
      <c r="HM71" s="172"/>
      <c r="HN71" s="172"/>
    </row>
    <row r="72" spans="1:222" s="173" customFormat="1" x14ac:dyDescent="0.2">
      <c r="A72" s="338"/>
      <c r="B72" s="338"/>
      <c r="C72" s="338"/>
      <c r="D72" s="338"/>
      <c r="E72" s="338"/>
      <c r="F72" s="338"/>
      <c r="G72" s="338"/>
      <c r="H72" s="338"/>
      <c r="I72" s="338"/>
      <c r="J72" s="338"/>
      <c r="K72" s="338"/>
      <c r="L72" s="338"/>
      <c r="M72" s="338"/>
      <c r="N72" s="338"/>
      <c r="O72" s="338"/>
      <c r="P72" s="338"/>
      <c r="Q72" s="338"/>
      <c r="R72" s="338"/>
      <c r="S72" s="338"/>
      <c r="T72" s="338"/>
      <c r="U72" s="338"/>
      <c r="V72" s="338"/>
      <c r="W72" s="338"/>
      <c r="X72" s="338"/>
      <c r="Y72" s="338"/>
      <c r="Z72" s="338"/>
      <c r="AA72" s="338"/>
      <c r="AB72" s="338"/>
      <c r="AC72" s="338"/>
      <c r="AD72" s="338"/>
      <c r="AE72" s="338"/>
      <c r="AF72" s="338"/>
      <c r="AG72" s="338"/>
      <c r="AH72" s="338"/>
      <c r="AI72" s="338"/>
      <c r="AJ72" s="338"/>
      <c r="AK72" s="338"/>
      <c r="AL72" s="338"/>
      <c r="AM72" s="23"/>
      <c r="AN72" s="23"/>
      <c r="AO72" s="23"/>
      <c r="AP72" s="23"/>
      <c r="AQ72" s="23"/>
      <c r="AR72" s="23"/>
      <c r="AS72" s="23"/>
      <c r="AT72" s="23"/>
      <c r="AU72" s="23"/>
      <c r="AV72" s="23"/>
      <c r="AW72" s="23"/>
      <c r="AX72" s="23"/>
      <c r="AY72" s="23"/>
      <c r="AZ72" s="23"/>
      <c r="BA72" s="23"/>
      <c r="BB72" s="23"/>
      <c r="BC72" s="23"/>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3"/>
      <c r="DN72" s="172"/>
      <c r="DO72" s="172"/>
      <c r="DP72" s="172"/>
      <c r="DQ72" s="172"/>
      <c r="DR72" s="172"/>
      <c r="DS72" s="172"/>
      <c r="DT72" s="172"/>
      <c r="DU72" s="172"/>
      <c r="DV72" s="172"/>
      <c r="DW72" s="172"/>
      <c r="DX72" s="172"/>
      <c r="DY72" s="172"/>
      <c r="DZ72" s="172"/>
      <c r="EA72" s="172"/>
      <c r="EB72" s="172"/>
      <c r="EC72" s="172"/>
      <c r="ED72" s="172"/>
      <c r="EE72" s="172"/>
      <c r="EF72" s="172"/>
      <c r="EG72" s="172"/>
      <c r="EH72" s="172"/>
      <c r="EI72" s="172"/>
      <c r="EJ72" s="172"/>
      <c r="EK72" s="172"/>
      <c r="EL72" s="172"/>
      <c r="EM72" s="172"/>
      <c r="EN72" s="172"/>
      <c r="EO72" s="172"/>
      <c r="EP72" s="172"/>
      <c r="EQ72" s="172"/>
      <c r="ER72" s="172"/>
      <c r="ES72" s="172"/>
      <c r="ET72" s="172"/>
      <c r="EU72" s="172"/>
      <c r="EV72" s="172"/>
      <c r="EW72" s="172"/>
      <c r="EX72" s="172"/>
      <c r="EY72" s="172"/>
      <c r="EZ72" s="172"/>
      <c r="FA72" s="172"/>
      <c r="FB72" s="172"/>
      <c r="FC72" s="172"/>
      <c r="FD72" s="172"/>
      <c r="FE72" s="172"/>
      <c r="FF72" s="172"/>
      <c r="FG72" s="172"/>
      <c r="FH72" s="172"/>
      <c r="FI72" s="172"/>
      <c r="FJ72" s="172"/>
      <c r="FK72" s="172"/>
      <c r="FL72" s="172"/>
      <c r="FM72" s="172"/>
      <c r="FN72" s="172"/>
      <c r="FO72" s="172"/>
      <c r="FP72" s="172"/>
      <c r="FQ72" s="172"/>
      <c r="FR72" s="172"/>
      <c r="FS72" s="172"/>
      <c r="FT72" s="172"/>
      <c r="FU72" s="172"/>
      <c r="FV72" s="172"/>
      <c r="FW72" s="172"/>
      <c r="FX72" s="172"/>
      <c r="FY72" s="172"/>
      <c r="FZ72" s="172"/>
      <c r="GA72" s="172"/>
      <c r="GB72" s="172"/>
      <c r="GC72" s="172"/>
      <c r="GD72" s="172"/>
      <c r="GE72" s="172"/>
      <c r="GF72" s="172"/>
      <c r="GG72" s="172"/>
      <c r="GH72" s="172"/>
      <c r="GI72" s="172"/>
      <c r="GJ72" s="172"/>
      <c r="GK72" s="172"/>
      <c r="GL72" s="172"/>
      <c r="GM72" s="172"/>
      <c r="GN72" s="172"/>
      <c r="GO72" s="172"/>
      <c r="GP72" s="172"/>
      <c r="GQ72" s="172"/>
      <c r="GR72" s="172"/>
      <c r="GS72" s="172"/>
      <c r="GT72" s="172"/>
      <c r="GU72" s="172"/>
      <c r="GV72" s="172"/>
      <c r="GW72" s="172"/>
      <c r="GX72" s="172"/>
      <c r="GY72" s="172"/>
      <c r="GZ72" s="172"/>
      <c r="HA72" s="172"/>
      <c r="HB72" s="172"/>
      <c r="HC72" s="172"/>
      <c r="HD72" s="172"/>
      <c r="HE72" s="172"/>
      <c r="HF72" s="172"/>
      <c r="HG72" s="172"/>
      <c r="HH72" s="172"/>
      <c r="HI72" s="172"/>
      <c r="HJ72" s="172"/>
      <c r="HK72" s="172"/>
      <c r="HL72" s="172"/>
      <c r="HM72" s="172"/>
      <c r="HN72" s="172"/>
    </row>
    <row r="73" spans="1:222" s="173" customFormat="1" x14ac:dyDescent="0.2">
      <c r="A73" s="338"/>
      <c r="B73" s="338"/>
      <c r="C73" s="338"/>
      <c r="D73" s="338"/>
      <c r="E73" s="338"/>
      <c r="F73" s="338"/>
      <c r="G73" s="338"/>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c r="AG73" s="338"/>
      <c r="AH73" s="338"/>
      <c r="AI73" s="338"/>
      <c r="AJ73" s="338"/>
      <c r="AK73" s="338"/>
      <c r="AL73" s="338"/>
      <c r="AM73" s="23"/>
      <c r="AN73" s="23"/>
      <c r="AO73" s="23"/>
      <c r="AP73" s="23"/>
      <c r="AQ73" s="23"/>
      <c r="AR73" s="23"/>
      <c r="AS73" s="23"/>
      <c r="AT73" s="23"/>
      <c r="AU73" s="23"/>
      <c r="AV73" s="23"/>
      <c r="AW73" s="23"/>
      <c r="AX73" s="23"/>
      <c r="AY73" s="23"/>
      <c r="AZ73" s="23"/>
      <c r="BA73" s="23"/>
      <c r="BB73" s="23"/>
      <c r="BC73" s="23"/>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3"/>
      <c r="DN73" s="172"/>
      <c r="DO73" s="172"/>
      <c r="DP73" s="172"/>
      <c r="DQ73" s="172"/>
      <c r="DR73" s="172"/>
      <c r="DS73" s="172"/>
      <c r="DT73" s="172"/>
      <c r="DU73" s="172"/>
      <c r="DV73" s="172"/>
      <c r="DW73" s="172"/>
      <c r="DX73" s="172"/>
      <c r="DY73" s="172"/>
      <c r="DZ73" s="172"/>
      <c r="EA73" s="172"/>
      <c r="EB73" s="172"/>
      <c r="EC73" s="172"/>
      <c r="ED73" s="172"/>
      <c r="EE73" s="172"/>
      <c r="EF73" s="172"/>
      <c r="EG73" s="172"/>
      <c r="EH73" s="172"/>
      <c r="EI73" s="172"/>
      <c r="EJ73" s="172"/>
      <c r="EK73" s="172"/>
      <c r="EL73" s="172"/>
      <c r="EM73" s="172"/>
      <c r="EN73" s="172"/>
      <c r="EO73" s="172"/>
      <c r="EP73" s="172"/>
      <c r="EQ73" s="172"/>
      <c r="ER73" s="172"/>
      <c r="ES73" s="172"/>
      <c r="ET73" s="172"/>
      <c r="EU73" s="172"/>
      <c r="EV73" s="172"/>
      <c r="EW73" s="172"/>
      <c r="EX73" s="172"/>
      <c r="EY73" s="172"/>
      <c r="EZ73" s="172"/>
      <c r="FA73" s="172"/>
      <c r="FB73" s="172"/>
      <c r="FC73" s="172"/>
      <c r="FD73" s="172"/>
      <c r="FE73" s="172"/>
      <c r="FF73" s="172"/>
      <c r="FG73" s="172"/>
      <c r="FH73" s="172"/>
      <c r="FI73" s="172"/>
      <c r="FJ73" s="172"/>
      <c r="FK73" s="172"/>
      <c r="FL73" s="172"/>
      <c r="FM73" s="172"/>
      <c r="FN73" s="172"/>
      <c r="FO73" s="172"/>
      <c r="FP73" s="172"/>
      <c r="FQ73" s="172"/>
      <c r="FR73" s="172"/>
      <c r="FS73" s="172"/>
      <c r="FT73" s="172"/>
      <c r="FU73" s="172"/>
      <c r="FV73" s="172"/>
      <c r="FW73" s="172"/>
      <c r="FX73" s="172"/>
      <c r="FY73" s="172"/>
      <c r="FZ73" s="172"/>
      <c r="GA73" s="172"/>
      <c r="GB73" s="172"/>
      <c r="GC73" s="172"/>
      <c r="GD73" s="172"/>
      <c r="GE73" s="172"/>
      <c r="GF73" s="172"/>
      <c r="GG73" s="172"/>
      <c r="GH73" s="172"/>
      <c r="GI73" s="172"/>
      <c r="GJ73" s="172"/>
      <c r="GK73" s="172"/>
      <c r="GL73" s="172"/>
      <c r="GM73" s="172"/>
      <c r="GN73" s="172"/>
      <c r="GO73" s="172"/>
      <c r="GP73" s="172"/>
      <c r="GQ73" s="172"/>
      <c r="GR73" s="172"/>
      <c r="GS73" s="172"/>
      <c r="GT73" s="172"/>
      <c r="GU73" s="172"/>
      <c r="GV73" s="172"/>
      <c r="GW73" s="172"/>
      <c r="GX73" s="172"/>
      <c r="GY73" s="172"/>
      <c r="GZ73" s="172"/>
      <c r="HA73" s="172"/>
      <c r="HB73" s="172"/>
      <c r="HC73" s="172"/>
      <c r="HD73" s="172"/>
      <c r="HE73" s="172"/>
      <c r="HF73" s="172"/>
      <c r="HG73" s="172"/>
      <c r="HH73" s="172"/>
      <c r="HI73" s="172"/>
      <c r="HJ73" s="172"/>
      <c r="HK73" s="172"/>
      <c r="HL73" s="172"/>
      <c r="HM73" s="172"/>
      <c r="HN73" s="172"/>
    </row>
    <row r="74" spans="1:222" s="173" customFormat="1" x14ac:dyDescent="0.2">
      <c r="A74" s="338"/>
      <c r="B74" s="338"/>
      <c r="C74" s="338"/>
      <c r="D74" s="338"/>
      <c r="E74" s="338"/>
      <c r="F74" s="338"/>
      <c r="G74" s="338"/>
      <c r="H74" s="338"/>
      <c r="I74" s="338"/>
      <c r="J74" s="338"/>
      <c r="K74" s="338"/>
      <c r="L74" s="338"/>
      <c r="M74" s="338"/>
      <c r="N74" s="338"/>
      <c r="O74" s="338"/>
      <c r="P74" s="338"/>
      <c r="Q74" s="338"/>
      <c r="R74" s="338"/>
      <c r="S74" s="338"/>
      <c r="T74" s="338"/>
      <c r="U74" s="338"/>
      <c r="V74" s="338"/>
      <c r="W74" s="338"/>
      <c r="X74" s="338"/>
      <c r="Y74" s="338"/>
      <c r="Z74" s="338"/>
      <c r="AA74" s="338"/>
      <c r="AB74" s="338"/>
      <c r="AC74" s="338"/>
      <c r="AD74" s="338"/>
      <c r="AE74" s="338"/>
      <c r="AF74" s="338"/>
      <c r="AG74" s="338"/>
      <c r="AH74" s="338"/>
      <c r="AI74" s="338"/>
      <c r="AJ74" s="338"/>
      <c r="AK74" s="338"/>
      <c r="AL74" s="338"/>
      <c r="AM74" s="23"/>
      <c r="AN74" s="23"/>
      <c r="AO74" s="23"/>
      <c r="AP74" s="23"/>
      <c r="AQ74" s="23"/>
      <c r="AR74" s="23"/>
      <c r="AS74" s="23"/>
      <c r="AT74" s="23"/>
      <c r="AU74" s="23"/>
      <c r="AV74" s="23"/>
      <c r="AW74" s="23"/>
      <c r="AX74" s="23"/>
      <c r="AY74" s="23"/>
      <c r="AZ74" s="23"/>
      <c r="BA74" s="23"/>
      <c r="BB74" s="23"/>
      <c r="BC74" s="23"/>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3"/>
      <c r="DN74" s="172"/>
      <c r="DO74" s="172"/>
      <c r="DP74" s="172"/>
      <c r="DQ74" s="172"/>
      <c r="DR74" s="172"/>
      <c r="DS74" s="172"/>
      <c r="DT74" s="172"/>
      <c r="DU74" s="172"/>
      <c r="DV74" s="172"/>
      <c r="DW74" s="172"/>
      <c r="DX74" s="172"/>
      <c r="DY74" s="172"/>
      <c r="DZ74" s="172"/>
      <c r="EA74" s="172"/>
      <c r="EB74" s="172"/>
      <c r="EC74" s="172"/>
      <c r="ED74" s="172"/>
      <c r="EE74" s="172"/>
      <c r="EF74" s="172"/>
      <c r="EG74" s="172"/>
      <c r="EH74" s="172"/>
      <c r="EI74" s="172"/>
      <c r="EJ74" s="172"/>
      <c r="EK74" s="172"/>
      <c r="EL74" s="172"/>
      <c r="EM74" s="172"/>
      <c r="EN74" s="172"/>
      <c r="EO74" s="172"/>
      <c r="EP74" s="172"/>
      <c r="EQ74" s="172"/>
      <c r="ER74" s="172"/>
      <c r="ES74" s="172"/>
      <c r="ET74" s="172"/>
      <c r="EU74" s="172"/>
      <c r="EV74" s="172"/>
      <c r="EW74" s="172"/>
      <c r="EX74" s="172"/>
      <c r="EY74" s="172"/>
      <c r="EZ74" s="172"/>
      <c r="FA74" s="172"/>
      <c r="FB74" s="172"/>
      <c r="FC74" s="172"/>
      <c r="FD74" s="172"/>
      <c r="FE74" s="172"/>
      <c r="FF74" s="172"/>
      <c r="FG74" s="172"/>
      <c r="FH74" s="172"/>
      <c r="FI74" s="172"/>
      <c r="FJ74" s="172"/>
      <c r="FK74" s="172"/>
      <c r="FL74" s="172"/>
      <c r="FM74" s="172"/>
      <c r="FN74" s="172"/>
      <c r="FO74" s="172"/>
      <c r="FP74" s="172"/>
      <c r="FQ74" s="172"/>
      <c r="FR74" s="172"/>
      <c r="FS74" s="172"/>
      <c r="FT74" s="172"/>
      <c r="FU74" s="172"/>
      <c r="FV74" s="172"/>
      <c r="FW74" s="172"/>
      <c r="FX74" s="172"/>
      <c r="FY74" s="172"/>
      <c r="FZ74" s="172"/>
      <c r="GA74" s="172"/>
      <c r="GB74" s="172"/>
      <c r="GC74" s="172"/>
      <c r="GD74" s="172"/>
      <c r="GE74" s="172"/>
      <c r="GF74" s="172"/>
      <c r="GG74" s="172"/>
      <c r="GH74" s="172"/>
      <c r="GI74" s="172"/>
      <c r="GJ74" s="172"/>
      <c r="GK74" s="172"/>
      <c r="GL74" s="172"/>
      <c r="GM74" s="172"/>
      <c r="GN74" s="172"/>
      <c r="GO74" s="172"/>
      <c r="GP74" s="172"/>
      <c r="GQ74" s="172"/>
      <c r="GR74" s="172"/>
      <c r="GS74" s="172"/>
      <c r="GT74" s="172"/>
      <c r="GU74" s="172"/>
      <c r="GV74" s="172"/>
      <c r="GW74" s="172"/>
      <c r="GX74" s="172"/>
      <c r="GY74" s="172"/>
      <c r="GZ74" s="172"/>
      <c r="HA74" s="172"/>
      <c r="HB74" s="172"/>
      <c r="HC74" s="172"/>
      <c r="HD74" s="172"/>
      <c r="HE74" s="172"/>
      <c r="HF74" s="172"/>
      <c r="HG74" s="172"/>
      <c r="HH74" s="172"/>
      <c r="HI74" s="172"/>
      <c r="HJ74" s="172"/>
      <c r="HK74" s="172"/>
      <c r="HL74" s="172"/>
      <c r="HM74" s="172"/>
      <c r="HN74" s="172"/>
    </row>
    <row r="75" spans="1:222" s="173" customFormat="1" x14ac:dyDescent="0.2">
      <c r="A75" s="338"/>
      <c r="B75" s="338"/>
      <c r="C75" s="338"/>
      <c r="D75" s="338"/>
      <c r="E75" s="338"/>
      <c r="F75" s="338"/>
      <c r="G75" s="338"/>
      <c r="H75" s="338"/>
      <c r="I75" s="338"/>
      <c r="J75" s="338"/>
      <c r="K75" s="338"/>
      <c r="L75" s="338"/>
      <c r="M75" s="338"/>
      <c r="N75" s="338"/>
      <c r="O75" s="338"/>
      <c r="P75" s="338"/>
      <c r="Q75" s="338"/>
      <c r="R75" s="338"/>
      <c r="S75" s="338"/>
      <c r="T75" s="338"/>
      <c r="U75" s="338"/>
      <c r="V75" s="338"/>
      <c r="W75" s="338"/>
      <c r="X75" s="338"/>
      <c r="Y75" s="338"/>
      <c r="Z75" s="338"/>
      <c r="AA75" s="338"/>
      <c r="AB75" s="338"/>
      <c r="AC75" s="338"/>
      <c r="AD75" s="338"/>
      <c r="AE75" s="338"/>
      <c r="AF75" s="338"/>
      <c r="AG75" s="338"/>
      <c r="AH75" s="338"/>
      <c r="AI75" s="338"/>
      <c r="AJ75" s="338"/>
      <c r="AK75" s="338"/>
      <c r="AL75" s="338"/>
      <c r="AM75" s="23"/>
      <c r="AN75" s="23"/>
      <c r="AO75" s="23"/>
      <c r="AP75" s="23"/>
      <c r="AQ75" s="23"/>
      <c r="AR75" s="23"/>
      <c r="AS75" s="23"/>
      <c r="AT75" s="23"/>
      <c r="AU75" s="23"/>
      <c r="AV75" s="23"/>
      <c r="AW75" s="23"/>
      <c r="AX75" s="23"/>
      <c r="AY75" s="23"/>
      <c r="AZ75" s="23"/>
      <c r="BA75" s="23"/>
      <c r="BB75" s="23"/>
      <c r="BC75" s="23"/>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3"/>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c r="FT75" s="172"/>
      <c r="FU75" s="172"/>
      <c r="FV75" s="172"/>
      <c r="FW75" s="172"/>
      <c r="FX75" s="172"/>
      <c r="FY75" s="172"/>
      <c r="FZ75" s="172"/>
      <c r="GA75" s="172"/>
      <c r="GB75" s="172"/>
      <c r="GC75" s="172"/>
      <c r="GD75" s="172"/>
      <c r="GE75" s="172"/>
      <c r="GF75" s="172"/>
      <c r="GG75" s="172"/>
      <c r="GH75" s="172"/>
      <c r="GI75" s="172"/>
      <c r="GJ75" s="172"/>
      <c r="GK75" s="172"/>
      <c r="GL75" s="172"/>
      <c r="GM75" s="172"/>
      <c r="GN75" s="172"/>
      <c r="GO75" s="172"/>
      <c r="GP75" s="172"/>
      <c r="GQ75" s="172"/>
      <c r="GR75" s="172"/>
      <c r="GS75" s="172"/>
      <c r="GT75" s="172"/>
      <c r="GU75" s="172"/>
      <c r="GV75" s="172"/>
      <c r="GW75" s="172"/>
      <c r="GX75" s="172"/>
      <c r="GY75" s="172"/>
      <c r="GZ75" s="172"/>
      <c r="HA75" s="172"/>
      <c r="HB75" s="172"/>
      <c r="HC75" s="172"/>
      <c r="HD75" s="172"/>
      <c r="HE75" s="172"/>
      <c r="HF75" s="172"/>
      <c r="HG75" s="172"/>
      <c r="HH75" s="172"/>
      <c r="HI75" s="172"/>
      <c r="HJ75" s="172"/>
      <c r="HK75" s="172"/>
      <c r="HL75" s="172"/>
      <c r="HM75" s="172"/>
      <c r="HN75" s="172"/>
    </row>
    <row r="76" spans="1:222" s="173" customFormat="1" x14ac:dyDescent="0.2">
      <c r="A76" s="338"/>
      <c r="B76" s="338"/>
      <c r="C76" s="338"/>
      <c r="D76" s="338"/>
      <c r="E76" s="338"/>
      <c r="F76" s="338"/>
      <c r="G76" s="338"/>
      <c r="H76" s="338"/>
      <c r="I76" s="338"/>
      <c r="J76" s="338"/>
      <c r="K76" s="338"/>
      <c r="L76" s="338"/>
      <c r="M76" s="338"/>
      <c r="N76" s="338"/>
      <c r="O76" s="338"/>
      <c r="P76" s="338"/>
      <c r="Q76" s="338"/>
      <c r="R76" s="338"/>
      <c r="S76" s="338"/>
      <c r="T76" s="338"/>
      <c r="U76" s="338"/>
      <c r="V76" s="338"/>
      <c r="W76" s="338"/>
      <c r="X76" s="338"/>
      <c r="Y76" s="338"/>
      <c r="Z76" s="338"/>
      <c r="AA76" s="338"/>
      <c r="AB76" s="338"/>
      <c r="AC76" s="338"/>
      <c r="AD76" s="338"/>
      <c r="AE76" s="338"/>
      <c r="AF76" s="338"/>
      <c r="AG76" s="338"/>
      <c r="AH76" s="338"/>
      <c r="AI76" s="338"/>
      <c r="AJ76" s="338"/>
      <c r="AK76" s="338"/>
      <c r="AL76" s="338"/>
      <c r="AM76" s="23"/>
      <c r="AN76" s="23"/>
      <c r="AO76" s="23"/>
      <c r="AP76" s="23"/>
      <c r="AQ76" s="23"/>
      <c r="AR76" s="23"/>
      <c r="AS76" s="23"/>
      <c r="AT76" s="23"/>
      <c r="AU76" s="23"/>
      <c r="AV76" s="23"/>
      <c r="AW76" s="23"/>
      <c r="AX76" s="23"/>
      <c r="AY76" s="23"/>
      <c r="AZ76" s="23"/>
      <c r="BA76" s="23"/>
      <c r="BB76" s="23"/>
      <c r="BC76" s="23"/>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3"/>
      <c r="DN76" s="172"/>
      <c r="DO76" s="172"/>
      <c r="DP76" s="172"/>
      <c r="DQ76" s="172"/>
      <c r="DR76" s="172"/>
      <c r="DS76" s="172"/>
      <c r="DT76" s="172"/>
      <c r="DU76" s="172"/>
      <c r="DV76" s="172"/>
      <c r="DW76" s="172"/>
      <c r="DX76" s="172"/>
      <c r="DY76" s="172"/>
      <c r="DZ76" s="172"/>
      <c r="EA76" s="172"/>
      <c r="EB76" s="172"/>
      <c r="EC76" s="172"/>
      <c r="ED76" s="172"/>
      <c r="EE76" s="172"/>
      <c r="EF76" s="172"/>
      <c r="EG76" s="172"/>
      <c r="EH76" s="172"/>
      <c r="EI76" s="172"/>
      <c r="EJ76" s="172"/>
      <c r="EK76" s="172"/>
      <c r="EL76" s="172"/>
      <c r="EM76" s="172"/>
      <c r="EN76" s="172"/>
      <c r="EO76" s="172"/>
      <c r="EP76" s="172"/>
      <c r="EQ76" s="172"/>
      <c r="ER76" s="172"/>
      <c r="ES76" s="172"/>
      <c r="ET76" s="172"/>
      <c r="EU76" s="172"/>
      <c r="EV76" s="172"/>
      <c r="EW76" s="172"/>
      <c r="EX76" s="172"/>
      <c r="EY76" s="172"/>
      <c r="EZ76" s="172"/>
      <c r="FA76" s="172"/>
      <c r="FB76" s="172"/>
      <c r="FC76" s="172"/>
      <c r="FD76" s="172"/>
      <c r="FE76" s="172"/>
      <c r="FF76" s="172"/>
      <c r="FG76" s="172"/>
      <c r="FH76" s="172"/>
      <c r="FI76" s="172"/>
      <c r="FJ76" s="172"/>
      <c r="FK76" s="172"/>
      <c r="FL76" s="172"/>
      <c r="FM76" s="172"/>
      <c r="FN76" s="172"/>
      <c r="FO76" s="172"/>
      <c r="FP76" s="172"/>
      <c r="FQ76" s="172"/>
      <c r="FR76" s="172"/>
      <c r="FS76" s="172"/>
      <c r="FT76" s="172"/>
      <c r="FU76" s="172"/>
      <c r="FV76" s="172"/>
      <c r="FW76" s="172"/>
      <c r="FX76" s="172"/>
      <c r="FY76" s="172"/>
      <c r="FZ76" s="172"/>
      <c r="GA76" s="172"/>
      <c r="GB76" s="172"/>
      <c r="GC76" s="172"/>
      <c r="GD76" s="172"/>
      <c r="GE76" s="172"/>
      <c r="GF76" s="172"/>
      <c r="GG76" s="172"/>
      <c r="GH76" s="172"/>
      <c r="GI76" s="172"/>
      <c r="GJ76" s="172"/>
      <c r="GK76" s="172"/>
      <c r="GL76" s="172"/>
      <c r="GM76" s="172"/>
      <c r="GN76" s="172"/>
      <c r="GO76" s="172"/>
      <c r="GP76" s="172"/>
      <c r="GQ76" s="172"/>
      <c r="GR76" s="172"/>
      <c r="GS76" s="172"/>
      <c r="GT76" s="172"/>
      <c r="GU76" s="172"/>
      <c r="GV76" s="172"/>
      <c r="GW76" s="172"/>
      <c r="GX76" s="172"/>
      <c r="GY76" s="172"/>
      <c r="GZ76" s="172"/>
      <c r="HA76" s="172"/>
      <c r="HB76" s="172"/>
      <c r="HC76" s="172"/>
      <c r="HD76" s="172"/>
      <c r="HE76" s="172"/>
      <c r="HF76" s="172"/>
      <c r="HG76" s="172"/>
      <c r="HH76" s="172"/>
      <c r="HI76" s="172"/>
      <c r="HJ76" s="172"/>
      <c r="HK76" s="172"/>
      <c r="HL76" s="172"/>
      <c r="HM76" s="172"/>
      <c r="HN76" s="172"/>
    </row>
    <row r="77" spans="1:222" s="173" customFormat="1" x14ac:dyDescent="0.2">
      <c r="A77" s="338"/>
      <c r="B77" s="338"/>
      <c r="C77" s="338"/>
      <c r="D77" s="338"/>
      <c r="E77" s="338"/>
      <c r="F77" s="338"/>
      <c r="G77" s="338"/>
      <c r="H77" s="338"/>
      <c r="I77" s="338"/>
      <c r="J77" s="338"/>
      <c r="K77" s="338"/>
      <c r="L77" s="338"/>
      <c r="M77" s="338"/>
      <c r="N77" s="338"/>
      <c r="O77" s="338"/>
      <c r="P77" s="338"/>
      <c r="Q77" s="338"/>
      <c r="R77" s="338"/>
      <c r="S77" s="338"/>
      <c r="T77" s="338"/>
      <c r="U77" s="338"/>
      <c r="V77" s="338"/>
      <c r="W77" s="338"/>
      <c r="X77" s="338"/>
      <c r="Y77" s="338"/>
      <c r="Z77" s="338"/>
      <c r="AA77" s="338"/>
      <c r="AB77" s="338"/>
      <c r="AC77" s="338"/>
      <c r="AD77" s="338"/>
      <c r="AE77" s="338"/>
      <c r="AF77" s="338"/>
      <c r="AG77" s="338"/>
      <c r="AH77" s="338"/>
      <c r="AI77" s="338"/>
      <c r="AJ77" s="338"/>
      <c r="AK77" s="338"/>
      <c r="AL77" s="338"/>
      <c r="AM77" s="23"/>
      <c r="AN77" s="23"/>
      <c r="AO77" s="23"/>
      <c r="AP77" s="23"/>
      <c r="AQ77" s="23"/>
      <c r="AR77" s="23"/>
      <c r="AS77" s="23"/>
      <c r="AT77" s="23"/>
      <c r="AU77" s="23"/>
      <c r="AV77" s="23"/>
      <c r="AW77" s="23"/>
      <c r="AX77" s="23"/>
      <c r="AY77" s="23"/>
      <c r="AZ77" s="23"/>
      <c r="BA77" s="23"/>
      <c r="BB77" s="23"/>
      <c r="BC77" s="23"/>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3"/>
      <c r="DN77" s="172"/>
      <c r="DO77" s="172"/>
      <c r="DP77" s="172"/>
      <c r="DQ77" s="172"/>
      <c r="DR77" s="172"/>
      <c r="DS77" s="172"/>
      <c r="DT77" s="172"/>
      <c r="DU77" s="172"/>
      <c r="DV77" s="172"/>
      <c r="DW77" s="172"/>
      <c r="DX77" s="172"/>
      <c r="DY77" s="172"/>
      <c r="DZ77" s="172"/>
      <c r="EA77" s="172"/>
      <c r="EB77" s="172"/>
      <c r="EC77" s="172"/>
      <c r="ED77" s="172"/>
      <c r="EE77" s="172"/>
      <c r="EF77" s="172"/>
      <c r="EG77" s="172"/>
      <c r="EH77" s="172"/>
      <c r="EI77" s="172"/>
      <c r="EJ77" s="172"/>
      <c r="EK77" s="172"/>
      <c r="EL77" s="172"/>
      <c r="EM77" s="172"/>
      <c r="EN77" s="172"/>
      <c r="EO77" s="172"/>
      <c r="EP77" s="172"/>
      <c r="EQ77" s="172"/>
      <c r="ER77" s="172"/>
      <c r="ES77" s="172"/>
      <c r="ET77" s="172"/>
      <c r="EU77" s="172"/>
      <c r="EV77" s="172"/>
      <c r="EW77" s="172"/>
      <c r="EX77" s="172"/>
      <c r="EY77" s="172"/>
      <c r="EZ77" s="172"/>
      <c r="FA77" s="172"/>
      <c r="FB77" s="172"/>
      <c r="FC77" s="172"/>
      <c r="FD77" s="172"/>
      <c r="FE77" s="172"/>
      <c r="FF77" s="172"/>
      <c r="FG77" s="172"/>
      <c r="FH77" s="172"/>
      <c r="FI77" s="172"/>
      <c r="FJ77" s="172"/>
      <c r="FK77" s="172"/>
      <c r="FL77" s="172"/>
      <c r="FM77" s="172"/>
      <c r="FN77" s="172"/>
      <c r="FO77" s="172"/>
      <c r="FP77" s="172"/>
      <c r="FQ77" s="172"/>
      <c r="FR77" s="172"/>
      <c r="FS77" s="172"/>
      <c r="FT77" s="172"/>
      <c r="FU77" s="172"/>
      <c r="FV77" s="172"/>
      <c r="FW77" s="172"/>
      <c r="FX77" s="172"/>
      <c r="FY77" s="172"/>
      <c r="FZ77" s="172"/>
      <c r="GA77" s="172"/>
      <c r="GB77" s="172"/>
      <c r="GC77" s="172"/>
      <c r="GD77" s="172"/>
      <c r="GE77" s="172"/>
      <c r="GF77" s="172"/>
      <c r="GG77" s="172"/>
      <c r="GH77" s="172"/>
      <c r="GI77" s="172"/>
      <c r="GJ77" s="172"/>
      <c r="GK77" s="172"/>
      <c r="GL77" s="172"/>
      <c r="GM77" s="172"/>
      <c r="GN77" s="172"/>
      <c r="GO77" s="172"/>
      <c r="GP77" s="172"/>
      <c r="GQ77" s="172"/>
      <c r="GR77" s="172"/>
      <c r="GS77" s="172"/>
      <c r="GT77" s="172"/>
      <c r="GU77" s="172"/>
      <c r="GV77" s="172"/>
      <c r="GW77" s="172"/>
      <c r="GX77" s="172"/>
      <c r="GY77" s="172"/>
      <c r="GZ77" s="172"/>
      <c r="HA77" s="172"/>
      <c r="HB77" s="172"/>
      <c r="HC77" s="172"/>
      <c r="HD77" s="172"/>
      <c r="HE77" s="172"/>
      <c r="HF77" s="172"/>
      <c r="HG77" s="172"/>
      <c r="HH77" s="172"/>
      <c r="HI77" s="172"/>
      <c r="HJ77" s="172"/>
      <c r="HK77" s="172"/>
      <c r="HL77" s="172"/>
      <c r="HM77" s="172"/>
      <c r="HN77" s="172"/>
    </row>
    <row r="78" spans="1:222" s="173" customFormat="1" x14ac:dyDescent="0.2">
      <c r="A78" s="338"/>
      <c r="B78" s="338"/>
      <c r="C78" s="338"/>
      <c r="D78" s="338"/>
      <c r="E78" s="338"/>
      <c r="F78" s="338"/>
      <c r="G78" s="338"/>
      <c r="H78" s="338"/>
      <c r="I78" s="338"/>
      <c r="J78" s="338"/>
      <c r="K78" s="338"/>
      <c r="L78" s="338"/>
      <c r="M78" s="338"/>
      <c r="N78" s="338"/>
      <c r="O78" s="338"/>
      <c r="P78" s="338"/>
      <c r="Q78" s="338"/>
      <c r="R78" s="338"/>
      <c r="S78" s="338"/>
      <c r="T78" s="338"/>
      <c r="U78" s="338"/>
      <c r="V78" s="338"/>
      <c r="W78" s="338"/>
      <c r="X78" s="338"/>
      <c r="Y78" s="338"/>
      <c r="Z78" s="338"/>
      <c r="AA78" s="338"/>
      <c r="AB78" s="338"/>
      <c r="AC78" s="338"/>
      <c r="AD78" s="338"/>
      <c r="AE78" s="338"/>
      <c r="AF78" s="338"/>
      <c r="AG78" s="338"/>
      <c r="AH78" s="338"/>
      <c r="AI78" s="338"/>
      <c r="AJ78" s="338"/>
      <c r="AK78" s="338"/>
      <c r="AL78" s="338"/>
      <c r="AM78" s="23"/>
      <c r="AN78" s="23"/>
      <c r="AO78" s="23"/>
      <c r="AP78" s="23"/>
      <c r="AQ78" s="23"/>
      <c r="AR78" s="23"/>
      <c r="AS78" s="23"/>
      <c r="AT78" s="23"/>
      <c r="AU78" s="23"/>
      <c r="AV78" s="23"/>
      <c r="AW78" s="23"/>
      <c r="AX78" s="23"/>
      <c r="AY78" s="23"/>
      <c r="AZ78" s="23"/>
      <c r="BA78" s="23"/>
      <c r="BB78" s="23"/>
      <c r="BC78" s="23"/>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3"/>
      <c r="DN78" s="172"/>
      <c r="DO78" s="172"/>
      <c r="DP78" s="172"/>
      <c r="DQ78" s="172"/>
      <c r="DR78" s="172"/>
      <c r="DS78" s="172"/>
      <c r="DT78" s="172"/>
      <c r="DU78" s="172"/>
      <c r="DV78" s="172"/>
      <c r="DW78" s="172"/>
      <c r="DX78" s="172"/>
      <c r="DY78" s="172"/>
      <c r="DZ78" s="172"/>
      <c r="EA78" s="172"/>
      <c r="EB78" s="172"/>
      <c r="EC78" s="172"/>
      <c r="ED78" s="172"/>
      <c r="EE78" s="172"/>
      <c r="EF78" s="172"/>
      <c r="EG78" s="172"/>
      <c r="EH78" s="172"/>
      <c r="EI78" s="172"/>
      <c r="EJ78" s="172"/>
      <c r="EK78" s="172"/>
      <c r="EL78" s="172"/>
      <c r="EM78" s="172"/>
      <c r="EN78" s="172"/>
      <c r="EO78" s="172"/>
      <c r="EP78" s="172"/>
      <c r="EQ78" s="172"/>
      <c r="ER78" s="172"/>
      <c r="ES78" s="172"/>
      <c r="ET78" s="172"/>
      <c r="EU78" s="172"/>
      <c r="EV78" s="172"/>
      <c r="EW78" s="172"/>
      <c r="EX78" s="172"/>
      <c r="EY78" s="172"/>
      <c r="EZ78" s="172"/>
      <c r="FA78" s="172"/>
      <c r="FB78" s="172"/>
      <c r="FC78" s="172"/>
      <c r="FD78" s="172"/>
      <c r="FE78" s="172"/>
      <c r="FF78" s="172"/>
      <c r="FG78" s="172"/>
      <c r="FH78" s="172"/>
      <c r="FI78" s="172"/>
      <c r="FJ78" s="172"/>
      <c r="FK78" s="172"/>
      <c r="FL78" s="172"/>
      <c r="FM78" s="172"/>
      <c r="FN78" s="172"/>
      <c r="FO78" s="172"/>
      <c r="FP78" s="172"/>
      <c r="FQ78" s="172"/>
      <c r="FR78" s="172"/>
      <c r="FS78" s="172"/>
      <c r="FT78" s="172"/>
      <c r="FU78" s="172"/>
      <c r="FV78" s="172"/>
      <c r="FW78" s="172"/>
      <c r="FX78" s="172"/>
      <c r="FY78" s="172"/>
      <c r="FZ78" s="172"/>
      <c r="GA78" s="172"/>
      <c r="GB78" s="172"/>
      <c r="GC78" s="172"/>
      <c r="GD78" s="172"/>
      <c r="GE78" s="172"/>
      <c r="GF78" s="172"/>
      <c r="GG78" s="172"/>
      <c r="GH78" s="172"/>
      <c r="GI78" s="172"/>
      <c r="GJ78" s="172"/>
      <c r="GK78" s="172"/>
      <c r="GL78" s="172"/>
      <c r="GM78" s="172"/>
      <c r="GN78" s="172"/>
      <c r="GO78" s="172"/>
      <c r="GP78" s="172"/>
      <c r="GQ78" s="172"/>
      <c r="GR78" s="172"/>
      <c r="GS78" s="172"/>
      <c r="GT78" s="172"/>
      <c r="GU78" s="172"/>
      <c r="GV78" s="172"/>
      <c r="GW78" s="172"/>
      <c r="GX78" s="172"/>
      <c r="GY78" s="172"/>
      <c r="GZ78" s="172"/>
      <c r="HA78" s="172"/>
      <c r="HB78" s="172"/>
      <c r="HC78" s="172"/>
      <c r="HD78" s="172"/>
      <c r="HE78" s="172"/>
      <c r="HF78" s="172"/>
      <c r="HG78" s="172"/>
      <c r="HH78" s="172"/>
      <c r="HI78" s="172"/>
      <c r="HJ78" s="172"/>
      <c r="HK78" s="172"/>
      <c r="HL78" s="172"/>
      <c r="HM78" s="172"/>
      <c r="HN78" s="172"/>
    </row>
    <row r="79" spans="1:222" s="173" customFormat="1" x14ac:dyDescent="0.2">
      <c r="A79" s="338"/>
      <c r="B79" s="338"/>
      <c r="C79" s="338"/>
      <c r="D79" s="338"/>
      <c r="E79" s="338"/>
      <c r="F79" s="338"/>
      <c r="G79" s="338"/>
      <c r="H79" s="338"/>
      <c r="I79" s="338"/>
      <c r="J79" s="338"/>
      <c r="K79" s="338"/>
      <c r="L79" s="338"/>
      <c r="M79" s="338"/>
      <c r="N79" s="338"/>
      <c r="O79" s="338"/>
      <c r="P79" s="338"/>
      <c r="Q79" s="338"/>
      <c r="R79" s="338"/>
      <c r="S79" s="338"/>
      <c r="T79" s="338"/>
      <c r="U79" s="338"/>
      <c r="V79" s="338"/>
      <c r="W79" s="338"/>
      <c r="X79" s="338"/>
      <c r="Y79" s="338"/>
      <c r="Z79" s="338"/>
      <c r="AA79" s="338"/>
      <c r="AB79" s="338"/>
      <c r="AC79" s="338"/>
      <c r="AD79" s="338"/>
      <c r="AE79" s="338"/>
      <c r="AF79" s="338"/>
      <c r="AG79" s="338"/>
      <c r="AH79" s="338"/>
      <c r="AI79" s="338"/>
      <c r="AJ79" s="338"/>
      <c r="AK79" s="338"/>
      <c r="AL79" s="338"/>
      <c r="AM79" s="23"/>
      <c r="AN79" s="23"/>
      <c r="AO79" s="23"/>
      <c r="AP79" s="23"/>
      <c r="AQ79" s="23"/>
      <c r="AR79" s="23"/>
      <c r="AS79" s="23"/>
      <c r="AT79" s="23"/>
      <c r="AU79" s="23"/>
      <c r="AV79" s="23"/>
      <c r="AW79" s="23"/>
      <c r="AX79" s="23"/>
      <c r="AY79" s="23"/>
      <c r="AZ79" s="23"/>
      <c r="BA79" s="23"/>
      <c r="BB79" s="23"/>
      <c r="BC79" s="23"/>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3"/>
      <c r="DN79" s="172"/>
      <c r="DO79" s="172"/>
      <c r="DP79" s="172"/>
      <c r="DQ79" s="172"/>
      <c r="DR79" s="172"/>
      <c r="DS79" s="172"/>
      <c r="DT79" s="172"/>
      <c r="DU79" s="172"/>
      <c r="DV79" s="172"/>
      <c r="DW79" s="172"/>
      <c r="DX79" s="172"/>
      <c r="DY79" s="172"/>
      <c r="DZ79" s="172"/>
      <c r="EA79" s="172"/>
      <c r="EB79" s="172"/>
      <c r="EC79" s="172"/>
      <c r="ED79" s="172"/>
      <c r="EE79" s="172"/>
      <c r="EF79" s="172"/>
      <c r="EG79" s="172"/>
      <c r="EH79" s="172"/>
      <c r="EI79" s="172"/>
      <c r="EJ79" s="172"/>
      <c r="EK79" s="172"/>
      <c r="EL79" s="172"/>
      <c r="EM79" s="172"/>
      <c r="EN79" s="172"/>
      <c r="EO79" s="172"/>
      <c r="EP79" s="172"/>
      <c r="EQ79" s="172"/>
      <c r="ER79" s="172"/>
      <c r="ES79" s="172"/>
      <c r="ET79" s="172"/>
      <c r="EU79" s="172"/>
      <c r="EV79" s="172"/>
      <c r="EW79" s="172"/>
      <c r="EX79" s="172"/>
      <c r="EY79" s="172"/>
      <c r="EZ79" s="172"/>
      <c r="FA79" s="172"/>
      <c r="FB79" s="172"/>
      <c r="FC79" s="172"/>
      <c r="FD79" s="172"/>
      <c r="FE79" s="172"/>
      <c r="FF79" s="172"/>
      <c r="FG79" s="172"/>
      <c r="FH79" s="172"/>
      <c r="FI79" s="172"/>
      <c r="FJ79" s="172"/>
      <c r="FK79" s="172"/>
      <c r="FL79" s="172"/>
      <c r="FM79" s="172"/>
      <c r="FN79" s="172"/>
      <c r="FO79" s="172"/>
      <c r="FP79" s="172"/>
      <c r="FQ79" s="172"/>
      <c r="FR79" s="172"/>
      <c r="FS79" s="172"/>
      <c r="FT79" s="172"/>
      <c r="FU79" s="172"/>
      <c r="FV79" s="172"/>
      <c r="FW79" s="172"/>
      <c r="FX79" s="172"/>
      <c r="FY79" s="172"/>
      <c r="FZ79" s="172"/>
      <c r="GA79" s="172"/>
      <c r="GB79" s="172"/>
      <c r="GC79" s="172"/>
      <c r="GD79" s="172"/>
      <c r="GE79" s="172"/>
      <c r="GF79" s="172"/>
      <c r="GG79" s="172"/>
      <c r="GH79" s="172"/>
      <c r="GI79" s="172"/>
      <c r="GJ79" s="172"/>
      <c r="GK79" s="172"/>
      <c r="GL79" s="172"/>
      <c r="GM79" s="172"/>
      <c r="GN79" s="172"/>
      <c r="GO79" s="172"/>
      <c r="GP79" s="172"/>
      <c r="GQ79" s="172"/>
      <c r="GR79" s="172"/>
      <c r="GS79" s="172"/>
      <c r="GT79" s="172"/>
      <c r="GU79" s="172"/>
      <c r="GV79" s="172"/>
      <c r="GW79" s="172"/>
      <c r="GX79" s="172"/>
      <c r="GY79" s="172"/>
      <c r="GZ79" s="172"/>
      <c r="HA79" s="172"/>
      <c r="HB79" s="172"/>
      <c r="HC79" s="172"/>
      <c r="HD79" s="172"/>
      <c r="HE79" s="172"/>
      <c r="HF79" s="172"/>
      <c r="HG79" s="172"/>
      <c r="HH79" s="172"/>
      <c r="HI79" s="172"/>
      <c r="HJ79" s="172"/>
      <c r="HK79" s="172"/>
      <c r="HL79" s="172"/>
      <c r="HM79" s="172"/>
      <c r="HN79" s="172"/>
    </row>
    <row r="80" spans="1:222" s="173" customFormat="1" x14ac:dyDescent="0.2">
      <c r="A80" s="338"/>
      <c r="B80" s="338"/>
      <c r="C80" s="338"/>
      <c r="D80" s="338"/>
      <c r="E80" s="338"/>
      <c r="F80" s="338"/>
      <c r="G80" s="338"/>
      <c r="H80" s="338"/>
      <c r="I80" s="338"/>
      <c r="J80" s="338"/>
      <c r="K80" s="338"/>
      <c r="L80" s="338"/>
      <c r="M80" s="338"/>
      <c r="N80" s="338"/>
      <c r="O80" s="338"/>
      <c r="P80" s="338"/>
      <c r="Q80" s="338"/>
      <c r="R80" s="338"/>
      <c r="S80" s="338"/>
      <c r="T80" s="338"/>
      <c r="U80" s="338"/>
      <c r="V80" s="338"/>
      <c r="W80" s="338"/>
      <c r="X80" s="338"/>
      <c r="Y80" s="338"/>
      <c r="Z80" s="338"/>
      <c r="AA80" s="338"/>
      <c r="AB80" s="338"/>
      <c r="AC80" s="338"/>
      <c r="AD80" s="338"/>
      <c r="AE80" s="338"/>
      <c r="AF80" s="338"/>
      <c r="AG80" s="338"/>
      <c r="AH80" s="338"/>
      <c r="AI80" s="338"/>
      <c r="AJ80" s="338"/>
      <c r="AK80" s="338"/>
      <c r="AL80" s="338"/>
      <c r="AM80" s="23"/>
      <c r="AN80" s="23"/>
      <c r="AO80" s="23"/>
      <c r="AP80" s="23"/>
      <c r="AQ80" s="23"/>
      <c r="AR80" s="23"/>
      <c r="AS80" s="23"/>
      <c r="AT80" s="23"/>
      <c r="AU80" s="23"/>
      <c r="AV80" s="23"/>
      <c r="AW80" s="23"/>
      <c r="AX80" s="23"/>
      <c r="AY80" s="23"/>
      <c r="AZ80" s="23"/>
      <c r="BA80" s="23"/>
      <c r="BB80" s="23"/>
      <c r="BC80" s="23"/>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3"/>
      <c r="DN80" s="172"/>
      <c r="DO80" s="172"/>
      <c r="DP80" s="172"/>
      <c r="DQ80" s="172"/>
      <c r="DR80" s="172"/>
      <c r="DS80" s="172"/>
      <c r="DT80" s="172"/>
      <c r="DU80" s="172"/>
      <c r="DV80" s="172"/>
      <c r="DW80" s="172"/>
      <c r="DX80" s="172"/>
      <c r="DY80" s="172"/>
      <c r="DZ80" s="172"/>
      <c r="EA80" s="172"/>
      <c r="EB80" s="172"/>
      <c r="EC80" s="172"/>
      <c r="ED80" s="172"/>
      <c r="EE80" s="172"/>
      <c r="EF80" s="172"/>
      <c r="EG80" s="172"/>
      <c r="EH80" s="172"/>
      <c r="EI80" s="172"/>
      <c r="EJ80" s="172"/>
      <c r="EK80" s="172"/>
      <c r="EL80" s="172"/>
      <c r="EM80" s="172"/>
      <c r="EN80" s="172"/>
      <c r="EO80" s="172"/>
      <c r="EP80" s="172"/>
      <c r="EQ80" s="172"/>
      <c r="ER80" s="172"/>
      <c r="ES80" s="172"/>
      <c r="ET80" s="172"/>
      <c r="EU80" s="172"/>
      <c r="EV80" s="172"/>
      <c r="EW80" s="172"/>
      <c r="EX80" s="172"/>
      <c r="EY80" s="172"/>
      <c r="EZ80" s="172"/>
      <c r="FA80" s="172"/>
      <c r="FB80" s="172"/>
      <c r="FC80" s="172"/>
      <c r="FD80" s="172"/>
      <c r="FE80" s="172"/>
      <c r="FF80" s="172"/>
      <c r="FG80" s="172"/>
      <c r="FH80" s="172"/>
      <c r="FI80" s="172"/>
      <c r="FJ80" s="172"/>
      <c r="FK80" s="172"/>
      <c r="FL80" s="172"/>
      <c r="FM80" s="172"/>
      <c r="FN80" s="172"/>
      <c r="FO80" s="172"/>
      <c r="FP80" s="172"/>
      <c r="FQ80" s="172"/>
      <c r="FR80" s="172"/>
      <c r="FS80" s="172"/>
      <c r="FT80" s="172"/>
      <c r="FU80" s="172"/>
      <c r="FV80" s="172"/>
      <c r="FW80" s="172"/>
      <c r="FX80" s="172"/>
      <c r="FY80" s="172"/>
      <c r="FZ80" s="172"/>
      <c r="GA80" s="172"/>
      <c r="GB80" s="172"/>
      <c r="GC80" s="172"/>
      <c r="GD80" s="172"/>
      <c r="GE80" s="172"/>
      <c r="GF80" s="172"/>
      <c r="GG80" s="172"/>
      <c r="GH80" s="172"/>
      <c r="GI80" s="172"/>
      <c r="GJ80" s="172"/>
      <c r="GK80" s="172"/>
      <c r="GL80" s="172"/>
      <c r="GM80" s="172"/>
      <c r="GN80" s="172"/>
      <c r="GO80" s="172"/>
      <c r="GP80" s="172"/>
      <c r="GQ80" s="172"/>
      <c r="GR80" s="172"/>
      <c r="GS80" s="172"/>
      <c r="GT80" s="172"/>
      <c r="GU80" s="172"/>
      <c r="GV80" s="172"/>
      <c r="GW80" s="172"/>
      <c r="GX80" s="172"/>
      <c r="GY80" s="172"/>
      <c r="GZ80" s="172"/>
      <c r="HA80" s="172"/>
      <c r="HB80" s="172"/>
      <c r="HC80" s="172"/>
      <c r="HD80" s="172"/>
      <c r="HE80" s="172"/>
      <c r="HF80" s="172"/>
      <c r="HG80" s="172"/>
      <c r="HH80" s="172"/>
      <c r="HI80" s="172"/>
      <c r="HJ80" s="172"/>
      <c r="HK80" s="172"/>
      <c r="HL80" s="172"/>
      <c r="HM80" s="172"/>
      <c r="HN80" s="172"/>
    </row>
    <row r="81" spans="1:222" s="173" customFormat="1" x14ac:dyDescent="0.2">
      <c r="A81" s="338"/>
      <c r="B81" s="338"/>
      <c r="C81" s="338"/>
      <c r="D81" s="338"/>
      <c r="E81" s="338"/>
      <c r="F81" s="338"/>
      <c r="G81" s="338"/>
      <c r="H81" s="338"/>
      <c r="I81" s="338"/>
      <c r="J81" s="338"/>
      <c r="K81" s="338"/>
      <c r="L81" s="338"/>
      <c r="M81" s="338"/>
      <c r="N81" s="338"/>
      <c r="O81" s="338"/>
      <c r="P81" s="338"/>
      <c r="Q81" s="338"/>
      <c r="R81" s="338"/>
      <c r="S81" s="338"/>
      <c r="T81" s="338"/>
      <c r="U81" s="338"/>
      <c r="V81" s="338"/>
      <c r="W81" s="338"/>
      <c r="X81" s="338"/>
      <c r="Y81" s="338"/>
      <c r="Z81" s="338"/>
      <c r="AA81" s="338"/>
      <c r="AB81" s="338"/>
      <c r="AC81" s="338"/>
      <c r="AD81" s="338"/>
      <c r="AE81" s="338"/>
      <c r="AF81" s="338"/>
      <c r="AG81" s="338"/>
      <c r="AH81" s="338"/>
      <c r="AI81" s="338"/>
      <c r="AJ81" s="338"/>
      <c r="AK81" s="338"/>
      <c r="AL81" s="338"/>
      <c r="AM81" s="23"/>
      <c r="AN81" s="23"/>
      <c r="AO81" s="23"/>
      <c r="AP81" s="23"/>
      <c r="AQ81" s="23"/>
      <c r="AR81" s="23"/>
      <c r="AS81" s="23"/>
      <c r="AT81" s="23"/>
      <c r="AU81" s="23"/>
      <c r="AV81" s="23"/>
      <c r="AW81" s="23"/>
      <c r="AX81" s="23"/>
      <c r="AY81" s="23"/>
      <c r="AZ81" s="23"/>
      <c r="BA81" s="23"/>
      <c r="BB81" s="23"/>
      <c r="BC81" s="23"/>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3"/>
      <c r="DN81" s="172"/>
      <c r="DO81" s="172"/>
      <c r="DP81" s="172"/>
      <c r="DQ81" s="172"/>
      <c r="DR81" s="172"/>
      <c r="DS81" s="172"/>
      <c r="DT81" s="172"/>
      <c r="DU81" s="172"/>
      <c r="DV81" s="172"/>
      <c r="DW81" s="172"/>
      <c r="DX81" s="172"/>
      <c r="DY81" s="172"/>
      <c r="DZ81" s="172"/>
      <c r="EA81" s="172"/>
      <c r="EB81" s="172"/>
      <c r="EC81" s="172"/>
      <c r="ED81" s="172"/>
      <c r="EE81" s="172"/>
      <c r="EF81" s="172"/>
      <c r="EG81" s="172"/>
      <c r="EH81" s="172"/>
      <c r="EI81" s="172"/>
      <c r="EJ81" s="172"/>
      <c r="EK81" s="172"/>
      <c r="EL81" s="172"/>
      <c r="EM81" s="172"/>
      <c r="EN81" s="172"/>
      <c r="EO81" s="172"/>
      <c r="EP81" s="172"/>
      <c r="EQ81" s="172"/>
      <c r="ER81" s="172"/>
      <c r="ES81" s="172"/>
      <c r="ET81" s="172"/>
      <c r="EU81" s="172"/>
      <c r="EV81" s="172"/>
      <c r="EW81" s="172"/>
      <c r="EX81" s="172"/>
      <c r="EY81" s="172"/>
      <c r="EZ81" s="172"/>
      <c r="FA81" s="172"/>
      <c r="FB81" s="172"/>
      <c r="FC81" s="172"/>
      <c r="FD81" s="172"/>
      <c r="FE81" s="172"/>
      <c r="FF81" s="172"/>
      <c r="FG81" s="172"/>
      <c r="FH81" s="172"/>
      <c r="FI81" s="172"/>
      <c r="FJ81" s="172"/>
      <c r="FK81" s="172"/>
      <c r="FL81" s="172"/>
      <c r="FM81" s="172"/>
      <c r="FN81" s="172"/>
      <c r="FO81" s="172"/>
      <c r="FP81" s="172"/>
      <c r="FQ81" s="172"/>
      <c r="FR81" s="172"/>
      <c r="FS81" s="172"/>
      <c r="FT81" s="172"/>
      <c r="FU81" s="172"/>
      <c r="FV81" s="172"/>
      <c r="FW81" s="172"/>
      <c r="FX81" s="172"/>
      <c r="FY81" s="172"/>
      <c r="FZ81" s="172"/>
      <c r="GA81" s="172"/>
      <c r="GB81" s="172"/>
      <c r="GC81" s="172"/>
      <c r="GD81" s="172"/>
      <c r="GE81" s="172"/>
      <c r="GF81" s="172"/>
      <c r="GG81" s="172"/>
      <c r="GH81" s="172"/>
      <c r="GI81" s="172"/>
      <c r="GJ81" s="172"/>
      <c r="GK81" s="172"/>
      <c r="GL81" s="172"/>
      <c r="GM81" s="172"/>
      <c r="GN81" s="172"/>
      <c r="GO81" s="172"/>
      <c r="GP81" s="172"/>
      <c r="GQ81" s="172"/>
      <c r="GR81" s="172"/>
      <c r="GS81" s="172"/>
      <c r="GT81" s="172"/>
      <c r="GU81" s="172"/>
      <c r="GV81" s="172"/>
      <c r="GW81" s="172"/>
      <c r="GX81" s="172"/>
      <c r="GY81" s="172"/>
      <c r="GZ81" s="172"/>
      <c r="HA81" s="172"/>
      <c r="HB81" s="172"/>
      <c r="HC81" s="172"/>
      <c r="HD81" s="172"/>
      <c r="HE81" s="172"/>
      <c r="HF81" s="172"/>
      <c r="HG81" s="172"/>
      <c r="HH81" s="172"/>
      <c r="HI81" s="172"/>
      <c r="HJ81" s="172"/>
      <c r="HK81" s="172"/>
      <c r="HL81" s="172"/>
      <c r="HM81" s="172"/>
      <c r="HN81" s="172"/>
    </row>
    <row r="82" spans="1:222" s="173" customFormat="1" x14ac:dyDescent="0.2">
      <c r="A82" s="338"/>
      <c r="B82" s="338"/>
      <c r="C82" s="338"/>
      <c r="D82" s="338"/>
      <c r="E82" s="338"/>
      <c r="F82" s="338"/>
      <c r="G82" s="338"/>
      <c r="H82" s="338"/>
      <c r="I82" s="338"/>
      <c r="J82" s="338"/>
      <c r="K82" s="338"/>
      <c r="L82" s="338"/>
      <c r="M82" s="338"/>
      <c r="N82" s="338"/>
      <c r="O82" s="338"/>
      <c r="P82" s="338"/>
      <c r="Q82" s="338"/>
      <c r="R82" s="338"/>
      <c r="S82" s="338"/>
      <c r="T82" s="338"/>
      <c r="U82" s="338"/>
      <c r="V82" s="338"/>
      <c r="W82" s="338"/>
      <c r="X82" s="338"/>
      <c r="Y82" s="338"/>
      <c r="Z82" s="338"/>
      <c r="AA82" s="338"/>
      <c r="AB82" s="338"/>
      <c r="AC82" s="338"/>
      <c r="AD82" s="338"/>
      <c r="AE82" s="338"/>
      <c r="AF82" s="338"/>
      <c r="AG82" s="338"/>
      <c r="AH82" s="338"/>
      <c r="AI82" s="338"/>
      <c r="AJ82" s="338"/>
      <c r="AK82" s="338"/>
      <c r="AL82" s="338"/>
      <c r="AM82" s="23"/>
      <c r="AN82" s="23"/>
      <c r="AO82" s="23"/>
      <c r="AP82" s="23"/>
      <c r="AQ82" s="23"/>
      <c r="AR82" s="23"/>
      <c r="AS82" s="23"/>
      <c r="AT82" s="23"/>
      <c r="AU82" s="23"/>
      <c r="AV82" s="23"/>
      <c r="AW82" s="23"/>
      <c r="AX82" s="23"/>
      <c r="AY82" s="23"/>
      <c r="AZ82" s="23"/>
      <c r="BA82" s="23"/>
      <c r="BB82" s="23"/>
      <c r="BC82" s="23"/>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3"/>
      <c r="DN82" s="172"/>
      <c r="DO82" s="172"/>
      <c r="DP82" s="172"/>
      <c r="DQ82" s="172"/>
      <c r="DR82" s="172"/>
      <c r="DS82" s="172"/>
      <c r="DT82" s="172"/>
      <c r="DU82" s="172"/>
      <c r="DV82" s="172"/>
      <c r="DW82" s="172"/>
      <c r="DX82" s="172"/>
      <c r="DY82" s="172"/>
      <c r="DZ82" s="172"/>
      <c r="EA82" s="172"/>
      <c r="EB82" s="172"/>
      <c r="EC82" s="172"/>
      <c r="ED82" s="172"/>
      <c r="EE82" s="172"/>
      <c r="EF82" s="172"/>
      <c r="EG82" s="172"/>
      <c r="EH82" s="172"/>
      <c r="EI82" s="172"/>
      <c r="EJ82" s="172"/>
      <c r="EK82" s="172"/>
      <c r="EL82" s="172"/>
      <c r="EM82" s="172"/>
      <c r="EN82" s="172"/>
      <c r="EO82" s="172"/>
      <c r="EP82" s="172"/>
      <c r="EQ82" s="172"/>
      <c r="ER82" s="172"/>
      <c r="ES82" s="172"/>
      <c r="ET82" s="172"/>
      <c r="EU82" s="172"/>
      <c r="EV82" s="172"/>
      <c r="EW82" s="172"/>
      <c r="EX82" s="172"/>
      <c r="EY82" s="172"/>
      <c r="EZ82" s="172"/>
      <c r="FA82" s="172"/>
      <c r="FB82" s="172"/>
      <c r="FC82" s="172"/>
      <c r="FD82" s="172"/>
      <c r="FE82" s="172"/>
      <c r="FF82" s="172"/>
      <c r="FG82" s="172"/>
      <c r="FH82" s="172"/>
      <c r="FI82" s="172"/>
      <c r="FJ82" s="172"/>
      <c r="FK82" s="172"/>
      <c r="FL82" s="172"/>
      <c r="FM82" s="172"/>
      <c r="FN82" s="172"/>
      <c r="FO82" s="172"/>
      <c r="FP82" s="172"/>
      <c r="FQ82" s="172"/>
      <c r="FR82" s="172"/>
      <c r="FS82" s="172"/>
      <c r="FT82" s="172"/>
      <c r="FU82" s="172"/>
      <c r="FV82" s="172"/>
      <c r="FW82" s="172"/>
      <c r="FX82" s="172"/>
      <c r="FY82" s="172"/>
      <c r="FZ82" s="172"/>
      <c r="GA82" s="172"/>
      <c r="GB82" s="172"/>
      <c r="GC82" s="172"/>
      <c r="GD82" s="172"/>
      <c r="GE82" s="172"/>
      <c r="GF82" s="172"/>
      <c r="GG82" s="172"/>
      <c r="GH82" s="172"/>
      <c r="GI82" s="172"/>
      <c r="GJ82" s="172"/>
      <c r="GK82" s="172"/>
      <c r="GL82" s="172"/>
      <c r="GM82" s="172"/>
      <c r="GN82" s="172"/>
      <c r="GO82" s="172"/>
      <c r="GP82" s="172"/>
      <c r="GQ82" s="172"/>
      <c r="GR82" s="172"/>
      <c r="GS82" s="172"/>
      <c r="GT82" s="172"/>
      <c r="GU82" s="172"/>
      <c r="GV82" s="172"/>
      <c r="GW82" s="172"/>
      <c r="GX82" s="172"/>
      <c r="GY82" s="172"/>
      <c r="GZ82" s="172"/>
      <c r="HA82" s="172"/>
      <c r="HB82" s="172"/>
      <c r="HC82" s="172"/>
      <c r="HD82" s="172"/>
      <c r="HE82" s="172"/>
      <c r="HF82" s="172"/>
      <c r="HG82" s="172"/>
      <c r="HH82" s="172"/>
      <c r="HI82" s="172"/>
      <c r="HJ82" s="172"/>
      <c r="HK82" s="172"/>
      <c r="HL82" s="172"/>
      <c r="HM82" s="172"/>
      <c r="HN82" s="172"/>
    </row>
    <row r="83" spans="1:222" s="173" customFormat="1" x14ac:dyDescent="0.2">
      <c r="A83" s="338"/>
      <c r="B83" s="338"/>
      <c r="C83" s="338"/>
      <c r="D83" s="338"/>
      <c r="E83" s="338"/>
      <c r="F83" s="338"/>
      <c r="G83" s="338"/>
      <c r="H83" s="338"/>
      <c r="I83" s="338"/>
      <c r="J83" s="338"/>
      <c r="K83" s="338"/>
      <c r="L83" s="338"/>
      <c r="M83" s="338"/>
      <c r="N83" s="338"/>
      <c r="O83" s="338"/>
      <c r="P83" s="338"/>
      <c r="Q83" s="338"/>
      <c r="R83" s="338"/>
      <c r="S83" s="338"/>
      <c r="T83" s="338"/>
      <c r="U83" s="338"/>
      <c r="V83" s="338"/>
      <c r="W83" s="338"/>
      <c r="X83" s="338"/>
      <c r="Y83" s="338"/>
      <c r="Z83" s="338"/>
      <c r="AA83" s="338"/>
      <c r="AB83" s="338"/>
      <c r="AC83" s="338"/>
      <c r="AD83" s="338"/>
      <c r="AE83" s="338"/>
      <c r="AF83" s="338"/>
      <c r="AG83" s="338"/>
      <c r="AH83" s="338"/>
      <c r="AI83" s="338"/>
      <c r="AJ83" s="338"/>
      <c r="AK83" s="338"/>
      <c r="AL83" s="338"/>
      <c r="AM83" s="23"/>
      <c r="AN83" s="23"/>
      <c r="AO83" s="23"/>
      <c r="AP83" s="23"/>
      <c r="AQ83" s="23"/>
      <c r="AR83" s="23"/>
      <c r="AS83" s="23"/>
      <c r="AT83" s="23"/>
      <c r="AU83" s="23"/>
      <c r="AV83" s="23"/>
      <c r="AW83" s="23"/>
      <c r="AX83" s="23"/>
      <c r="AY83" s="23"/>
      <c r="AZ83" s="23"/>
      <c r="BA83" s="23"/>
      <c r="BB83" s="23"/>
      <c r="BC83" s="23"/>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3"/>
      <c r="DN83" s="172"/>
      <c r="DO83" s="172"/>
      <c r="DP83" s="172"/>
      <c r="DQ83" s="172"/>
      <c r="DR83" s="172"/>
      <c r="DS83" s="172"/>
      <c r="DT83" s="172"/>
      <c r="DU83" s="172"/>
      <c r="DV83" s="172"/>
      <c r="DW83" s="172"/>
      <c r="DX83" s="172"/>
      <c r="DY83" s="172"/>
      <c r="DZ83" s="172"/>
      <c r="EA83" s="172"/>
      <c r="EB83" s="172"/>
      <c r="EC83" s="172"/>
      <c r="ED83" s="172"/>
      <c r="EE83" s="172"/>
      <c r="EF83" s="172"/>
      <c r="EG83" s="172"/>
      <c r="EH83" s="172"/>
      <c r="EI83" s="172"/>
      <c r="EJ83" s="172"/>
      <c r="EK83" s="172"/>
      <c r="EL83" s="172"/>
      <c r="EM83" s="172"/>
      <c r="EN83" s="172"/>
      <c r="EO83" s="172"/>
      <c r="EP83" s="172"/>
      <c r="EQ83" s="172"/>
      <c r="ER83" s="172"/>
      <c r="ES83" s="172"/>
      <c r="ET83" s="172"/>
      <c r="EU83" s="172"/>
      <c r="EV83" s="172"/>
      <c r="EW83" s="172"/>
      <c r="EX83" s="172"/>
      <c r="EY83" s="172"/>
      <c r="EZ83" s="172"/>
      <c r="FA83" s="172"/>
      <c r="FB83" s="172"/>
      <c r="FC83" s="172"/>
      <c r="FD83" s="172"/>
      <c r="FE83" s="172"/>
      <c r="FF83" s="172"/>
      <c r="FG83" s="172"/>
      <c r="FH83" s="172"/>
      <c r="FI83" s="172"/>
      <c r="FJ83" s="172"/>
      <c r="FK83" s="172"/>
      <c r="FL83" s="172"/>
      <c r="FM83" s="172"/>
      <c r="FN83" s="172"/>
      <c r="FO83" s="172"/>
      <c r="FP83" s="172"/>
      <c r="FQ83" s="172"/>
      <c r="FR83" s="172"/>
      <c r="FS83" s="172"/>
      <c r="FT83" s="172"/>
      <c r="FU83" s="172"/>
      <c r="FV83" s="172"/>
      <c r="FW83" s="172"/>
      <c r="FX83" s="172"/>
      <c r="FY83" s="172"/>
      <c r="FZ83" s="172"/>
      <c r="GA83" s="172"/>
      <c r="GB83" s="172"/>
      <c r="GC83" s="172"/>
      <c r="GD83" s="172"/>
      <c r="GE83" s="172"/>
      <c r="GF83" s="172"/>
      <c r="GG83" s="172"/>
      <c r="GH83" s="172"/>
      <c r="GI83" s="172"/>
      <c r="GJ83" s="172"/>
      <c r="GK83" s="172"/>
      <c r="GL83" s="172"/>
      <c r="GM83" s="172"/>
      <c r="GN83" s="172"/>
      <c r="GO83" s="172"/>
      <c r="GP83" s="172"/>
      <c r="GQ83" s="172"/>
      <c r="GR83" s="172"/>
      <c r="GS83" s="172"/>
      <c r="GT83" s="172"/>
      <c r="GU83" s="172"/>
      <c r="GV83" s="172"/>
      <c r="GW83" s="172"/>
      <c r="GX83" s="172"/>
      <c r="GY83" s="172"/>
      <c r="GZ83" s="172"/>
      <c r="HA83" s="172"/>
      <c r="HB83" s="172"/>
      <c r="HC83" s="172"/>
      <c r="HD83" s="172"/>
      <c r="HE83" s="172"/>
      <c r="HF83" s="172"/>
      <c r="HG83" s="172"/>
      <c r="HH83" s="172"/>
      <c r="HI83" s="172"/>
      <c r="HJ83" s="172"/>
      <c r="HK83" s="172"/>
      <c r="HL83" s="172"/>
      <c r="HM83" s="172"/>
      <c r="HN83" s="172"/>
    </row>
    <row r="84" spans="1:222" s="173" customFormat="1" x14ac:dyDescent="0.2">
      <c r="A84" s="338"/>
      <c r="B84" s="338"/>
      <c r="C84" s="338"/>
      <c r="D84" s="338"/>
      <c r="E84" s="338"/>
      <c r="F84" s="338"/>
      <c r="G84" s="338"/>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c r="AG84" s="338"/>
      <c r="AH84" s="338"/>
      <c r="AI84" s="338"/>
      <c r="AJ84" s="338"/>
      <c r="AK84" s="338"/>
      <c r="AL84" s="338"/>
      <c r="AM84" s="23"/>
      <c r="AN84" s="23"/>
      <c r="AO84" s="23"/>
      <c r="AP84" s="23"/>
      <c r="AQ84" s="23"/>
      <c r="AR84" s="23"/>
      <c r="AS84" s="23"/>
      <c r="AT84" s="23"/>
      <c r="AU84" s="23"/>
      <c r="AV84" s="23"/>
      <c r="AW84" s="23"/>
      <c r="AX84" s="23"/>
      <c r="AY84" s="23"/>
      <c r="AZ84" s="23"/>
      <c r="BA84" s="23"/>
      <c r="BB84" s="23"/>
      <c r="BC84" s="23"/>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3"/>
      <c r="DN84" s="172"/>
      <c r="DO84" s="172"/>
      <c r="DP84" s="172"/>
      <c r="DQ84" s="172"/>
      <c r="DR84" s="172"/>
      <c r="DS84" s="172"/>
      <c r="DT84" s="172"/>
      <c r="DU84" s="172"/>
      <c r="DV84" s="172"/>
      <c r="DW84" s="172"/>
      <c r="DX84" s="172"/>
      <c r="DY84" s="172"/>
      <c r="DZ84" s="172"/>
      <c r="EA84" s="172"/>
      <c r="EB84" s="172"/>
      <c r="EC84" s="172"/>
      <c r="ED84" s="172"/>
      <c r="EE84" s="172"/>
      <c r="EF84" s="172"/>
      <c r="EG84" s="172"/>
      <c r="EH84" s="172"/>
      <c r="EI84" s="172"/>
      <c r="EJ84" s="172"/>
      <c r="EK84" s="172"/>
      <c r="EL84" s="172"/>
      <c r="EM84" s="172"/>
      <c r="EN84" s="172"/>
      <c r="EO84" s="172"/>
      <c r="EP84" s="172"/>
      <c r="EQ84" s="172"/>
      <c r="ER84" s="172"/>
      <c r="ES84" s="172"/>
      <c r="ET84" s="172"/>
      <c r="EU84" s="172"/>
      <c r="EV84" s="172"/>
      <c r="EW84" s="172"/>
      <c r="EX84" s="172"/>
      <c r="EY84" s="172"/>
      <c r="EZ84" s="172"/>
      <c r="FA84" s="172"/>
      <c r="FB84" s="172"/>
      <c r="FC84" s="172"/>
      <c r="FD84" s="172"/>
      <c r="FE84" s="172"/>
      <c r="FF84" s="172"/>
      <c r="FG84" s="172"/>
      <c r="FH84" s="172"/>
      <c r="FI84" s="172"/>
      <c r="FJ84" s="172"/>
      <c r="FK84" s="172"/>
      <c r="FL84" s="172"/>
      <c r="FM84" s="172"/>
      <c r="FN84" s="172"/>
      <c r="FO84" s="172"/>
      <c r="FP84" s="172"/>
      <c r="FQ84" s="172"/>
      <c r="FR84" s="172"/>
      <c r="FS84" s="172"/>
      <c r="FT84" s="172"/>
      <c r="FU84" s="172"/>
      <c r="FV84" s="172"/>
      <c r="FW84" s="172"/>
      <c r="FX84" s="172"/>
      <c r="FY84" s="172"/>
      <c r="FZ84" s="172"/>
      <c r="GA84" s="172"/>
      <c r="GB84" s="172"/>
      <c r="GC84" s="172"/>
      <c r="GD84" s="172"/>
      <c r="GE84" s="172"/>
      <c r="GF84" s="172"/>
      <c r="GG84" s="172"/>
      <c r="GH84" s="172"/>
      <c r="GI84" s="172"/>
      <c r="GJ84" s="172"/>
      <c r="GK84" s="172"/>
      <c r="GL84" s="172"/>
      <c r="GM84" s="172"/>
      <c r="GN84" s="172"/>
      <c r="GO84" s="172"/>
      <c r="GP84" s="172"/>
      <c r="GQ84" s="172"/>
      <c r="GR84" s="172"/>
      <c r="GS84" s="172"/>
      <c r="GT84" s="172"/>
      <c r="GU84" s="172"/>
      <c r="GV84" s="172"/>
      <c r="GW84" s="172"/>
      <c r="GX84" s="172"/>
      <c r="GY84" s="172"/>
      <c r="GZ84" s="172"/>
      <c r="HA84" s="172"/>
      <c r="HB84" s="172"/>
      <c r="HC84" s="172"/>
      <c r="HD84" s="172"/>
      <c r="HE84" s="172"/>
      <c r="HF84" s="172"/>
      <c r="HG84" s="172"/>
      <c r="HH84" s="172"/>
      <c r="HI84" s="172"/>
      <c r="HJ84" s="172"/>
      <c r="HK84" s="172"/>
      <c r="HL84" s="172"/>
      <c r="HM84" s="172"/>
      <c r="HN84" s="172"/>
    </row>
    <row r="85" spans="1:222" s="173" customFormat="1" x14ac:dyDescent="0.2">
      <c r="A85" s="338"/>
      <c r="B85" s="338"/>
      <c r="C85" s="338"/>
      <c r="D85" s="338"/>
      <c r="E85" s="338"/>
      <c r="F85" s="338"/>
      <c r="G85" s="338"/>
      <c r="H85" s="338"/>
      <c r="I85" s="338"/>
      <c r="J85" s="338"/>
      <c r="K85" s="338"/>
      <c r="L85" s="338"/>
      <c r="M85" s="338"/>
      <c r="N85" s="338"/>
      <c r="O85" s="338"/>
      <c r="P85" s="338"/>
      <c r="Q85" s="338"/>
      <c r="R85" s="338"/>
      <c r="S85" s="338"/>
      <c r="T85" s="338"/>
      <c r="U85" s="338"/>
      <c r="V85" s="338"/>
      <c r="W85" s="338"/>
      <c r="X85" s="338"/>
      <c r="Y85" s="338"/>
      <c r="Z85" s="338"/>
      <c r="AA85" s="338"/>
      <c r="AB85" s="338"/>
      <c r="AC85" s="338"/>
      <c r="AD85" s="338"/>
      <c r="AE85" s="338"/>
      <c r="AF85" s="338"/>
      <c r="AG85" s="338"/>
      <c r="AH85" s="338"/>
      <c r="AI85" s="338"/>
      <c r="AJ85" s="338"/>
      <c r="AK85" s="338"/>
      <c r="AL85" s="338"/>
      <c r="AM85" s="23"/>
      <c r="AN85" s="23"/>
      <c r="AO85" s="23"/>
      <c r="AP85" s="23"/>
      <c r="AQ85" s="23"/>
      <c r="AR85" s="23"/>
      <c r="AS85" s="23"/>
      <c r="AT85" s="23"/>
      <c r="AU85" s="23"/>
      <c r="AV85" s="23"/>
      <c r="AW85" s="23"/>
      <c r="AX85" s="23"/>
      <c r="AY85" s="23"/>
      <c r="AZ85" s="23"/>
      <c r="BA85" s="23"/>
      <c r="BB85" s="23"/>
      <c r="BC85" s="23"/>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3"/>
      <c r="DN85" s="172"/>
      <c r="DO85" s="172"/>
      <c r="DP85" s="172"/>
      <c r="DQ85" s="172"/>
      <c r="DR85" s="172"/>
      <c r="DS85" s="172"/>
      <c r="DT85" s="172"/>
      <c r="DU85" s="172"/>
      <c r="DV85" s="172"/>
      <c r="DW85" s="172"/>
      <c r="DX85" s="172"/>
      <c r="DY85" s="172"/>
      <c r="DZ85" s="172"/>
      <c r="EA85" s="172"/>
      <c r="EB85" s="172"/>
      <c r="EC85" s="172"/>
      <c r="ED85" s="172"/>
      <c r="EE85" s="172"/>
      <c r="EF85" s="172"/>
      <c r="EG85" s="172"/>
      <c r="EH85" s="172"/>
      <c r="EI85" s="172"/>
      <c r="EJ85" s="172"/>
      <c r="EK85" s="172"/>
      <c r="EL85" s="172"/>
      <c r="EM85" s="172"/>
      <c r="EN85" s="172"/>
      <c r="EO85" s="172"/>
      <c r="EP85" s="172"/>
      <c r="EQ85" s="172"/>
      <c r="ER85" s="172"/>
      <c r="ES85" s="172"/>
      <c r="ET85" s="172"/>
      <c r="EU85" s="172"/>
      <c r="EV85" s="172"/>
      <c r="EW85" s="172"/>
      <c r="EX85" s="172"/>
      <c r="EY85" s="172"/>
      <c r="EZ85" s="172"/>
      <c r="FA85" s="172"/>
      <c r="FB85" s="172"/>
      <c r="FC85" s="172"/>
      <c r="FD85" s="172"/>
      <c r="FE85" s="172"/>
      <c r="FF85" s="172"/>
      <c r="FG85" s="172"/>
      <c r="FH85" s="172"/>
      <c r="FI85" s="172"/>
      <c r="FJ85" s="172"/>
      <c r="FK85" s="172"/>
      <c r="FL85" s="172"/>
      <c r="FM85" s="172"/>
      <c r="FN85" s="172"/>
      <c r="FO85" s="172"/>
      <c r="FP85" s="172"/>
      <c r="FQ85" s="172"/>
      <c r="FR85" s="172"/>
      <c r="FS85" s="172"/>
      <c r="FT85" s="172"/>
      <c r="FU85" s="172"/>
      <c r="FV85" s="172"/>
      <c r="FW85" s="172"/>
      <c r="FX85" s="172"/>
      <c r="FY85" s="172"/>
      <c r="FZ85" s="172"/>
      <c r="GA85" s="172"/>
      <c r="GB85" s="172"/>
      <c r="GC85" s="172"/>
      <c r="GD85" s="172"/>
      <c r="GE85" s="172"/>
      <c r="GF85" s="172"/>
      <c r="GG85" s="172"/>
      <c r="GH85" s="172"/>
      <c r="GI85" s="172"/>
      <c r="GJ85" s="172"/>
      <c r="GK85" s="172"/>
      <c r="GL85" s="172"/>
      <c r="GM85" s="172"/>
      <c r="GN85" s="172"/>
      <c r="GO85" s="172"/>
      <c r="GP85" s="172"/>
      <c r="GQ85" s="172"/>
      <c r="GR85" s="172"/>
      <c r="GS85" s="172"/>
      <c r="GT85" s="172"/>
      <c r="GU85" s="172"/>
      <c r="GV85" s="172"/>
      <c r="GW85" s="172"/>
      <c r="GX85" s="172"/>
      <c r="GY85" s="172"/>
      <c r="GZ85" s="172"/>
      <c r="HA85" s="172"/>
      <c r="HB85" s="172"/>
      <c r="HC85" s="172"/>
      <c r="HD85" s="172"/>
      <c r="HE85" s="172"/>
      <c r="HF85" s="172"/>
      <c r="HG85" s="172"/>
      <c r="HH85" s="172"/>
      <c r="HI85" s="172"/>
      <c r="HJ85" s="172"/>
      <c r="HK85" s="172"/>
      <c r="HL85" s="172"/>
      <c r="HM85" s="172"/>
      <c r="HN85" s="172"/>
    </row>
    <row r="86" spans="1:222" s="173" customFormat="1" x14ac:dyDescent="0.2">
      <c r="A86" s="338"/>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c r="AI86" s="338"/>
      <c r="AJ86" s="338"/>
      <c r="AK86" s="338"/>
      <c r="AL86" s="338"/>
      <c r="AM86" s="23"/>
      <c r="AN86" s="23"/>
      <c r="AO86" s="23"/>
      <c r="AP86" s="23"/>
      <c r="AQ86" s="23"/>
      <c r="AR86" s="23"/>
      <c r="AS86" s="23"/>
      <c r="AT86" s="23"/>
      <c r="AU86" s="23"/>
      <c r="AV86" s="23"/>
      <c r="AW86" s="23"/>
      <c r="AX86" s="23"/>
      <c r="AY86" s="23"/>
      <c r="AZ86" s="23"/>
      <c r="BA86" s="23"/>
      <c r="BB86" s="23"/>
      <c r="BC86" s="23"/>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3"/>
      <c r="DN86" s="172"/>
      <c r="DO86" s="172"/>
      <c r="DP86" s="172"/>
      <c r="DQ86" s="172"/>
      <c r="DR86" s="172"/>
      <c r="DS86" s="172"/>
      <c r="DT86" s="172"/>
      <c r="DU86" s="172"/>
      <c r="DV86" s="172"/>
      <c r="DW86" s="172"/>
      <c r="DX86" s="172"/>
      <c r="DY86" s="172"/>
      <c r="DZ86" s="172"/>
      <c r="EA86" s="172"/>
      <c r="EB86" s="172"/>
      <c r="EC86" s="172"/>
      <c r="ED86" s="172"/>
      <c r="EE86" s="172"/>
      <c r="EF86" s="172"/>
      <c r="EG86" s="172"/>
      <c r="EH86" s="172"/>
      <c r="EI86" s="172"/>
      <c r="EJ86" s="172"/>
      <c r="EK86" s="172"/>
      <c r="EL86" s="172"/>
      <c r="EM86" s="172"/>
      <c r="EN86" s="172"/>
      <c r="EO86" s="172"/>
      <c r="EP86" s="172"/>
      <c r="EQ86" s="172"/>
      <c r="ER86" s="172"/>
      <c r="ES86" s="172"/>
      <c r="ET86" s="172"/>
      <c r="EU86" s="172"/>
      <c r="EV86" s="172"/>
      <c r="EW86" s="172"/>
      <c r="EX86" s="172"/>
      <c r="EY86" s="172"/>
      <c r="EZ86" s="172"/>
      <c r="FA86" s="172"/>
      <c r="FB86" s="172"/>
      <c r="FC86" s="172"/>
      <c r="FD86" s="172"/>
      <c r="FE86" s="172"/>
      <c r="FF86" s="172"/>
      <c r="FG86" s="172"/>
      <c r="FH86" s="172"/>
      <c r="FI86" s="172"/>
      <c r="FJ86" s="172"/>
      <c r="FK86" s="172"/>
      <c r="FL86" s="172"/>
      <c r="FM86" s="172"/>
      <c r="FN86" s="172"/>
      <c r="FO86" s="172"/>
      <c r="FP86" s="172"/>
      <c r="FQ86" s="172"/>
      <c r="FR86" s="172"/>
      <c r="FS86" s="172"/>
      <c r="FT86" s="172"/>
      <c r="FU86" s="172"/>
      <c r="FV86" s="172"/>
      <c r="FW86" s="172"/>
      <c r="FX86" s="172"/>
      <c r="FY86" s="172"/>
      <c r="FZ86" s="172"/>
      <c r="GA86" s="172"/>
      <c r="GB86" s="172"/>
      <c r="GC86" s="172"/>
      <c r="GD86" s="172"/>
      <c r="GE86" s="172"/>
      <c r="GF86" s="172"/>
      <c r="GG86" s="172"/>
      <c r="GH86" s="172"/>
      <c r="GI86" s="172"/>
      <c r="GJ86" s="172"/>
      <c r="GK86" s="172"/>
      <c r="GL86" s="172"/>
      <c r="GM86" s="172"/>
      <c r="GN86" s="172"/>
      <c r="GO86" s="172"/>
      <c r="GP86" s="172"/>
      <c r="GQ86" s="172"/>
      <c r="GR86" s="172"/>
      <c r="GS86" s="172"/>
      <c r="GT86" s="172"/>
      <c r="GU86" s="172"/>
      <c r="GV86" s="172"/>
      <c r="GW86" s="172"/>
      <c r="GX86" s="172"/>
      <c r="GY86" s="172"/>
      <c r="GZ86" s="172"/>
      <c r="HA86" s="172"/>
      <c r="HB86" s="172"/>
      <c r="HC86" s="172"/>
      <c r="HD86" s="172"/>
      <c r="HE86" s="172"/>
      <c r="HF86" s="172"/>
      <c r="HG86" s="172"/>
      <c r="HH86" s="172"/>
      <c r="HI86" s="172"/>
      <c r="HJ86" s="172"/>
      <c r="HK86" s="172"/>
      <c r="HL86" s="172"/>
      <c r="HM86" s="172"/>
      <c r="HN86" s="172"/>
    </row>
    <row r="87" spans="1:222" s="173" customFormat="1" x14ac:dyDescent="0.2">
      <c r="A87" s="338"/>
      <c r="B87" s="338"/>
      <c r="C87" s="338"/>
      <c r="D87" s="338"/>
      <c r="E87" s="338"/>
      <c r="F87" s="338"/>
      <c r="G87" s="338"/>
      <c r="H87" s="338"/>
      <c r="I87" s="338"/>
      <c r="J87" s="338"/>
      <c r="K87" s="338"/>
      <c r="L87" s="338"/>
      <c r="M87" s="338"/>
      <c r="N87" s="338"/>
      <c r="O87" s="338"/>
      <c r="P87" s="338"/>
      <c r="Q87" s="338"/>
      <c r="R87" s="338"/>
      <c r="S87" s="338"/>
      <c r="T87" s="338"/>
      <c r="U87" s="338"/>
      <c r="V87" s="338"/>
      <c r="W87" s="338"/>
      <c r="X87" s="338"/>
      <c r="Y87" s="338"/>
      <c r="Z87" s="338"/>
      <c r="AA87" s="338"/>
      <c r="AB87" s="338"/>
      <c r="AC87" s="338"/>
      <c r="AD87" s="338"/>
      <c r="AE87" s="338"/>
      <c r="AF87" s="338"/>
      <c r="AG87" s="338"/>
      <c r="AH87" s="338"/>
      <c r="AI87" s="338"/>
      <c r="AJ87" s="338"/>
      <c r="AK87" s="338"/>
      <c r="AL87" s="338"/>
      <c r="AM87" s="23"/>
      <c r="AN87" s="23"/>
      <c r="AO87" s="23"/>
      <c r="AP87" s="23"/>
      <c r="AQ87" s="23"/>
      <c r="AR87" s="23"/>
      <c r="AS87" s="23"/>
      <c r="AT87" s="23"/>
      <c r="AU87" s="23"/>
      <c r="AV87" s="23"/>
      <c r="AW87" s="23"/>
      <c r="AX87" s="23"/>
      <c r="AY87" s="23"/>
      <c r="AZ87" s="23"/>
      <c r="BA87" s="23"/>
      <c r="BB87" s="23"/>
      <c r="BC87" s="23"/>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3"/>
      <c r="DN87" s="172"/>
      <c r="DO87" s="172"/>
      <c r="DP87" s="172"/>
      <c r="DQ87" s="172"/>
      <c r="DR87" s="172"/>
      <c r="DS87" s="172"/>
      <c r="DT87" s="172"/>
      <c r="DU87" s="172"/>
      <c r="DV87" s="172"/>
      <c r="DW87" s="172"/>
      <c r="DX87" s="172"/>
      <c r="DY87" s="172"/>
      <c r="DZ87" s="172"/>
      <c r="EA87" s="172"/>
      <c r="EB87" s="172"/>
      <c r="EC87" s="172"/>
      <c r="ED87" s="172"/>
      <c r="EE87" s="172"/>
      <c r="EF87" s="172"/>
      <c r="EG87" s="172"/>
      <c r="EH87" s="172"/>
      <c r="EI87" s="172"/>
      <c r="EJ87" s="172"/>
      <c r="EK87" s="172"/>
      <c r="EL87" s="172"/>
      <c r="EM87" s="172"/>
      <c r="EN87" s="172"/>
      <c r="EO87" s="172"/>
      <c r="EP87" s="172"/>
      <c r="EQ87" s="172"/>
      <c r="ER87" s="172"/>
      <c r="ES87" s="172"/>
      <c r="ET87" s="172"/>
      <c r="EU87" s="172"/>
      <c r="EV87" s="172"/>
      <c r="EW87" s="172"/>
      <c r="EX87" s="172"/>
      <c r="EY87" s="172"/>
      <c r="EZ87" s="172"/>
      <c r="FA87" s="172"/>
      <c r="FB87" s="172"/>
      <c r="FC87" s="172"/>
      <c r="FD87" s="172"/>
      <c r="FE87" s="172"/>
      <c r="FF87" s="172"/>
      <c r="FG87" s="172"/>
      <c r="FH87" s="172"/>
      <c r="FI87" s="172"/>
      <c r="FJ87" s="172"/>
      <c r="FK87" s="172"/>
      <c r="FL87" s="172"/>
      <c r="FM87" s="172"/>
      <c r="FN87" s="172"/>
      <c r="FO87" s="172"/>
      <c r="FP87" s="172"/>
      <c r="FQ87" s="172"/>
      <c r="FR87" s="172"/>
      <c r="FS87" s="172"/>
      <c r="FT87" s="172"/>
      <c r="FU87" s="172"/>
      <c r="FV87" s="172"/>
      <c r="FW87" s="172"/>
      <c r="FX87" s="172"/>
      <c r="FY87" s="172"/>
      <c r="FZ87" s="172"/>
      <c r="GA87" s="172"/>
      <c r="GB87" s="172"/>
      <c r="GC87" s="172"/>
      <c r="GD87" s="172"/>
      <c r="GE87" s="172"/>
      <c r="GF87" s="172"/>
      <c r="GG87" s="172"/>
      <c r="GH87" s="172"/>
      <c r="GI87" s="172"/>
      <c r="GJ87" s="172"/>
      <c r="GK87" s="172"/>
      <c r="GL87" s="172"/>
      <c r="GM87" s="172"/>
      <c r="GN87" s="172"/>
      <c r="GO87" s="172"/>
      <c r="GP87" s="172"/>
      <c r="GQ87" s="172"/>
      <c r="GR87" s="172"/>
      <c r="GS87" s="172"/>
      <c r="GT87" s="172"/>
      <c r="GU87" s="172"/>
      <c r="GV87" s="172"/>
      <c r="GW87" s="172"/>
      <c r="GX87" s="172"/>
      <c r="GY87" s="172"/>
      <c r="GZ87" s="172"/>
      <c r="HA87" s="172"/>
      <c r="HB87" s="172"/>
      <c r="HC87" s="172"/>
      <c r="HD87" s="172"/>
      <c r="HE87" s="172"/>
      <c r="HF87" s="172"/>
      <c r="HG87" s="172"/>
      <c r="HH87" s="172"/>
      <c r="HI87" s="172"/>
      <c r="HJ87" s="172"/>
      <c r="HK87" s="172"/>
      <c r="HL87" s="172"/>
      <c r="HM87" s="172"/>
      <c r="HN87" s="172"/>
    </row>
    <row r="88" spans="1:222" s="173" customFormat="1" x14ac:dyDescent="0.2">
      <c r="A88" s="338"/>
      <c r="B88" s="338"/>
      <c r="C88" s="338"/>
      <c r="D88" s="338"/>
      <c r="E88" s="338"/>
      <c r="F88" s="338"/>
      <c r="G88" s="338"/>
      <c r="H88" s="338"/>
      <c r="I88" s="338"/>
      <c r="J88" s="338"/>
      <c r="K88" s="338"/>
      <c r="L88" s="338"/>
      <c r="M88" s="338"/>
      <c r="N88" s="338"/>
      <c r="O88" s="338"/>
      <c r="P88" s="338"/>
      <c r="Q88" s="338"/>
      <c r="R88" s="338"/>
      <c r="S88" s="338"/>
      <c r="T88" s="338"/>
      <c r="U88" s="338"/>
      <c r="V88" s="338"/>
      <c r="W88" s="338"/>
      <c r="X88" s="338"/>
      <c r="Y88" s="338"/>
      <c r="Z88" s="338"/>
      <c r="AA88" s="338"/>
      <c r="AB88" s="338"/>
      <c r="AC88" s="338"/>
      <c r="AD88" s="338"/>
      <c r="AE88" s="338"/>
      <c r="AF88" s="338"/>
      <c r="AG88" s="338"/>
      <c r="AH88" s="338"/>
      <c r="AI88" s="338"/>
      <c r="AJ88" s="338"/>
      <c r="AK88" s="338"/>
      <c r="AL88" s="338"/>
      <c r="AM88" s="23"/>
      <c r="AN88" s="23"/>
      <c r="AO88" s="23"/>
      <c r="AP88" s="23"/>
      <c r="AQ88" s="23"/>
      <c r="AR88" s="23"/>
      <c r="AS88" s="23"/>
      <c r="AT88" s="23"/>
      <c r="AU88" s="23"/>
      <c r="AV88" s="23"/>
      <c r="AW88" s="23"/>
      <c r="AX88" s="23"/>
      <c r="AY88" s="23"/>
      <c r="AZ88" s="23"/>
      <c r="BA88" s="23"/>
      <c r="BB88" s="23"/>
      <c r="BC88" s="23"/>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3"/>
      <c r="DN88" s="172"/>
      <c r="DO88" s="172"/>
      <c r="DP88" s="172"/>
      <c r="DQ88" s="172"/>
      <c r="DR88" s="172"/>
      <c r="DS88" s="172"/>
      <c r="DT88" s="172"/>
      <c r="DU88" s="172"/>
      <c r="DV88" s="172"/>
      <c r="DW88" s="172"/>
      <c r="DX88" s="172"/>
      <c r="DY88" s="172"/>
      <c r="DZ88" s="172"/>
      <c r="EA88" s="172"/>
      <c r="EB88" s="172"/>
      <c r="EC88" s="172"/>
      <c r="ED88" s="172"/>
      <c r="EE88" s="172"/>
      <c r="EF88" s="172"/>
      <c r="EG88" s="172"/>
      <c r="EH88" s="172"/>
      <c r="EI88" s="172"/>
      <c r="EJ88" s="172"/>
      <c r="EK88" s="172"/>
      <c r="EL88" s="172"/>
      <c r="EM88" s="172"/>
      <c r="EN88" s="172"/>
      <c r="EO88" s="172"/>
      <c r="EP88" s="172"/>
      <c r="EQ88" s="172"/>
      <c r="ER88" s="172"/>
      <c r="ES88" s="172"/>
      <c r="ET88" s="172"/>
      <c r="EU88" s="172"/>
      <c r="EV88" s="172"/>
      <c r="EW88" s="172"/>
      <c r="EX88" s="172"/>
      <c r="EY88" s="172"/>
      <c r="EZ88" s="172"/>
      <c r="FA88" s="172"/>
      <c r="FB88" s="172"/>
      <c r="FC88" s="172"/>
      <c r="FD88" s="172"/>
      <c r="FE88" s="172"/>
      <c r="FF88" s="172"/>
      <c r="FG88" s="172"/>
      <c r="FH88" s="172"/>
      <c r="FI88" s="172"/>
      <c r="FJ88" s="172"/>
      <c r="FK88" s="172"/>
      <c r="FL88" s="172"/>
      <c r="FM88" s="172"/>
      <c r="FN88" s="172"/>
      <c r="FO88" s="172"/>
      <c r="FP88" s="172"/>
      <c r="FQ88" s="172"/>
      <c r="FR88" s="172"/>
      <c r="FS88" s="172"/>
      <c r="FT88" s="172"/>
      <c r="FU88" s="172"/>
      <c r="FV88" s="172"/>
      <c r="FW88" s="172"/>
      <c r="FX88" s="172"/>
      <c r="FY88" s="172"/>
      <c r="FZ88" s="172"/>
      <c r="GA88" s="172"/>
      <c r="GB88" s="172"/>
      <c r="GC88" s="172"/>
      <c r="GD88" s="172"/>
      <c r="GE88" s="172"/>
      <c r="GF88" s="172"/>
      <c r="GG88" s="172"/>
      <c r="GH88" s="172"/>
      <c r="GI88" s="172"/>
      <c r="GJ88" s="172"/>
      <c r="GK88" s="172"/>
      <c r="GL88" s="172"/>
      <c r="GM88" s="172"/>
      <c r="GN88" s="172"/>
      <c r="GO88" s="172"/>
      <c r="GP88" s="172"/>
      <c r="GQ88" s="172"/>
      <c r="GR88" s="172"/>
      <c r="GS88" s="172"/>
      <c r="GT88" s="172"/>
      <c r="GU88" s="172"/>
      <c r="GV88" s="172"/>
      <c r="GW88" s="172"/>
      <c r="GX88" s="172"/>
      <c r="GY88" s="172"/>
      <c r="GZ88" s="172"/>
      <c r="HA88" s="172"/>
      <c r="HB88" s="172"/>
      <c r="HC88" s="172"/>
      <c r="HD88" s="172"/>
      <c r="HE88" s="172"/>
      <c r="HF88" s="172"/>
      <c r="HG88" s="172"/>
      <c r="HH88" s="172"/>
      <c r="HI88" s="172"/>
      <c r="HJ88" s="172"/>
      <c r="HK88" s="172"/>
      <c r="HL88" s="172"/>
      <c r="HM88" s="172"/>
      <c r="HN88" s="172"/>
    </row>
    <row r="89" spans="1:222" s="173" customFormat="1" x14ac:dyDescent="0.2">
      <c r="A89" s="338"/>
      <c r="B89" s="338"/>
      <c r="C89" s="338"/>
      <c r="D89" s="338"/>
      <c r="E89" s="338"/>
      <c r="F89" s="338"/>
      <c r="G89" s="338"/>
      <c r="H89" s="338"/>
      <c r="I89" s="338"/>
      <c r="J89" s="338"/>
      <c r="K89" s="338"/>
      <c r="L89" s="338"/>
      <c r="M89" s="338"/>
      <c r="N89" s="338"/>
      <c r="O89" s="338"/>
      <c r="P89" s="338"/>
      <c r="Q89" s="338"/>
      <c r="R89" s="338"/>
      <c r="S89" s="338"/>
      <c r="T89" s="338"/>
      <c r="U89" s="338"/>
      <c r="V89" s="338"/>
      <c r="W89" s="338"/>
      <c r="X89" s="338"/>
      <c r="Y89" s="338"/>
      <c r="Z89" s="338"/>
      <c r="AA89" s="338"/>
      <c r="AB89" s="338"/>
      <c r="AC89" s="338"/>
      <c r="AD89" s="338"/>
      <c r="AE89" s="338"/>
      <c r="AF89" s="338"/>
      <c r="AG89" s="338"/>
      <c r="AH89" s="338"/>
      <c r="AI89" s="338"/>
      <c r="AJ89" s="338"/>
      <c r="AK89" s="338"/>
      <c r="AL89" s="338"/>
      <c r="AM89" s="23"/>
      <c r="AN89" s="23"/>
      <c r="AO89" s="23"/>
      <c r="AP89" s="23"/>
      <c r="AQ89" s="23"/>
      <c r="AR89" s="23"/>
      <c r="AS89" s="23"/>
      <c r="AT89" s="23"/>
      <c r="AU89" s="23"/>
      <c r="AV89" s="23"/>
      <c r="AW89" s="23"/>
      <c r="AX89" s="23"/>
      <c r="AY89" s="23"/>
      <c r="AZ89" s="23"/>
      <c r="BA89" s="23"/>
      <c r="BB89" s="23"/>
      <c r="BC89" s="23"/>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3"/>
      <c r="DN89" s="172"/>
      <c r="DO89" s="172"/>
      <c r="DP89" s="172"/>
      <c r="DQ89" s="172"/>
      <c r="DR89" s="172"/>
      <c r="DS89" s="172"/>
      <c r="DT89" s="172"/>
      <c r="DU89" s="172"/>
      <c r="DV89" s="172"/>
      <c r="DW89" s="172"/>
      <c r="DX89" s="172"/>
      <c r="DY89" s="172"/>
      <c r="DZ89" s="172"/>
      <c r="EA89" s="172"/>
      <c r="EB89" s="172"/>
      <c r="EC89" s="172"/>
      <c r="ED89" s="172"/>
      <c r="EE89" s="172"/>
      <c r="EF89" s="172"/>
      <c r="EG89" s="172"/>
      <c r="EH89" s="172"/>
      <c r="EI89" s="172"/>
      <c r="EJ89" s="172"/>
      <c r="EK89" s="172"/>
      <c r="EL89" s="172"/>
      <c r="EM89" s="172"/>
      <c r="EN89" s="172"/>
      <c r="EO89" s="172"/>
      <c r="EP89" s="172"/>
      <c r="EQ89" s="172"/>
      <c r="ER89" s="172"/>
      <c r="ES89" s="172"/>
      <c r="ET89" s="172"/>
      <c r="EU89" s="172"/>
      <c r="EV89" s="172"/>
      <c r="EW89" s="172"/>
      <c r="EX89" s="172"/>
      <c r="EY89" s="172"/>
      <c r="EZ89" s="172"/>
      <c r="FA89" s="172"/>
      <c r="FB89" s="172"/>
      <c r="FC89" s="172"/>
      <c r="FD89" s="172"/>
      <c r="FE89" s="172"/>
      <c r="FF89" s="172"/>
      <c r="FG89" s="172"/>
      <c r="FH89" s="172"/>
      <c r="FI89" s="172"/>
      <c r="FJ89" s="172"/>
      <c r="FK89" s="172"/>
      <c r="FL89" s="172"/>
      <c r="FM89" s="172"/>
      <c r="FN89" s="172"/>
      <c r="FO89" s="172"/>
      <c r="FP89" s="172"/>
      <c r="FQ89" s="172"/>
      <c r="FR89" s="172"/>
      <c r="FS89" s="172"/>
      <c r="FT89" s="172"/>
      <c r="FU89" s="172"/>
      <c r="FV89" s="172"/>
      <c r="FW89" s="172"/>
      <c r="FX89" s="172"/>
      <c r="FY89" s="172"/>
      <c r="FZ89" s="172"/>
      <c r="GA89" s="172"/>
      <c r="GB89" s="172"/>
      <c r="GC89" s="172"/>
      <c r="GD89" s="172"/>
      <c r="GE89" s="172"/>
      <c r="GF89" s="172"/>
      <c r="GG89" s="172"/>
      <c r="GH89" s="172"/>
      <c r="GI89" s="172"/>
      <c r="GJ89" s="172"/>
      <c r="GK89" s="172"/>
      <c r="GL89" s="172"/>
      <c r="GM89" s="172"/>
      <c r="GN89" s="172"/>
      <c r="GO89" s="172"/>
      <c r="GP89" s="172"/>
      <c r="GQ89" s="172"/>
      <c r="GR89" s="172"/>
      <c r="GS89" s="172"/>
      <c r="GT89" s="172"/>
      <c r="GU89" s="172"/>
      <c r="GV89" s="172"/>
      <c r="GW89" s="172"/>
      <c r="GX89" s="172"/>
      <c r="GY89" s="172"/>
      <c r="GZ89" s="172"/>
      <c r="HA89" s="172"/>
      <c r="HB89" s="172"/>
      <c r="HC89" s="172"/>
      <c r="HD89" s="172"/>
      <c r="HE89" s="172"/>
      <c r="HF89" s="172"/>
      <c r="HG89" s="172"/>
      <c r="HH89" s="172"/>
      <c r="HI89" s="172"/>
      <c r="HJ89" s="172"/>
      <c r="HK89" s="172"/>
      <c r="HL89" s="172"/>
      <c r="HM89" s="172"/>
      <c r="HN89" s="172"/>
    </row>
    <row r="90" spans="1:222" s="173" customFormat="1" x14ac:dyDescent="0.2">
      <c r="A90" s="338"/>
      <c r="B90" s="338"/>
      <c r="C90" s="338"/>
      <c r="D90" s="338"/>
      <c r="E90" s="338"/>
      <c r="F90" s="338"/>
      <c r="G90" s="338"/>
      <c r="H90" s="338"/>
      <c r="I90" s="338"/>
      <c r="J90" s="338"/>
      <c r="K90" s="338"/>
      <c r="L90" s="338"/>
      <c r="M90" s="338"/>
      <c r="N90" s="338"/>
      <c r="O90" s="338"/>
      <c r="P90" s="338"/>
      <c r="Q90" s="338"/>
      <c r="R90" s="338"/>
      <c r="S90" s="338"/>
      <c r="T90" s="338"/>
      <c r="U90" s="338"/>
      <c r="V90" s="338"/>
      <c r="W90" s="338"/>
      <c r="X90" s="338"/>
      <c r="Y90" s="338"/>
      <c r="Z90" s="338"/>
      <c r="AA90" s="338"/>
      <c r="AB90" s="338"/>
      <c r="AC90" s="338"/>
      <c r="AD90" s="338"/>
      <c r="AE90" s="338"/>
      <c r="AF90" s="338"/>
      <c r="AG90" s="338"/>
      <c r="AH90" s="338"/>
      <c r="AI90" s="338"/>
      <c r="AJ90" s="338"/>
      <c r="AK90" s="338"/>
      <c r="AL90" s="338"/>
      <c r="AM90" s="23"/>
      <c r="AN90" s="23"/>
      <c r="AO90" s="23"/>
      <c r="AP90" s="23"/>
      <c r="AQ90" s="23"/>
      <c r="AR90" s="23"/>
      <c r="AS90" s="23"/>
      <c r="AT90" s="23"/>
      <c r="AU90" s="23"/>
      <c r="AV90" s="23"/>
      <c r="AW90" s="23"/>
      <c r="AX90" s="23"/>
      <c r="AY90" s="23"/>
      <c r="AZ90" s="23"/>
      <c r="BA90" s="23"/>
      <c r="BB90" s="23"/>
      <c r="BC90" s="23"/>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3"/>
      <c r="DN90" s="172"/>
      <c r="DO90" s="172"/>
      <c r="DP90" s="172"/>
      <c r="DQ90" s="172"/>
      <c r="DR90" s="172"/>
      <c r="DS90" s="172"/>
      <c r="DT90" s="172"/>
      <c r="DU90" s="172"/>
      <c r="DV90" s="172"/>
      <c r="DW90" s="172"/>
      <c r="DX90" s="172"/>
      <c r="DY90" s="172"/>
      <c r="DZ90" s="172"/>
      <c r="EA90" s="172"/>
      <c r="EB90" s="172"/>
      <c r="EC90" s="172"/>
      <c r="ED90" s="172"/>
      <c r="EE90" s="172"/>
      <c r="EF90" s="172"/>
      <c r="EG90" s="172"/>
      <c r="EH90" s="172"/>
      <c r="EI90" s="172"/>
      <c r="EJ90" s="172"/>
      <c r="EK90" s="172"/>
      <c r="EL90" s="172"/>
      <c r="EM90" s="172"/>
      <c r="EN90" s="172"/>
      <c r="EO90" s="172"/>
      <c r="EP90" s="172"/>
      <c r="EQ90" s="172"/>
      <c r="ER90" s="172"/>
      <c r="ES90" s="172"/>
      <c r="ET90" s="172"/>
      <c r="EU90" s="172"/>
      <c r="EV90" s="172"/>
      <c r="EW90" s="172"/>
      <c r="EX90" s="172"/>
      <c r="EY90" s="172"/>
      <c r="EZ90" s="172"/>
      <c r="FA90" s="172"/>
      <c r="FB90" s="172"/>
      <c r="FC90" s="172"/>
      <c r="FD90" s="172"/>
      <c r="FE90" s="172"/>
      <c r="FF90" s="172"/>
      <c r="FG90" s="172"/>
      <c r="FH90" s="172"/>
      <c r="FI90" s="172"/>
      <c r="FJ90" s="172"/>
      <c r="FK90" s="172"/>
      <c r="FL90" s="172"/>
      <c r="FM90" s="172"/>
      <c r="FN90" s="172"/>
      <c r="FO90" s="172"/>
      <c r="FP90" s="172"/>
      <c r="FQ90" s="172"/>
      <c r="FR90" s="172"/>
      <c r="FS90" s="172"/>
      <c r="FT90" s="172"/>
      <c r="FU90" s="172"/>
      <c r="FV90" s="172"/>
      <c r="FW90" s="172"/>
      <c r="FX90" s="172"/>
      <c r="FY90" s="172"/>
      <c r="FZ90" s="172"/>
      <c r="GA90" s="172"/>
      <c r="GB90" s="172"/>
      <c r="GC90" s="172"/>
      <c r="GD90" s="172"/>
      <c r="GE90" s="172"/>
      <c r="GF90" s="172"/>
      <c r="GG90" s="172"/>
      <c r="GH90" s="172"/>
      <c r="GI90" s="172"/>
      <c r="GJ90" s="172"/>
      <c r="GK90" s="172"/>
      <c r="GL90" s="172"/>
      <c r="GM90" s="172"/>
      <c r="GN90" s="172"/>
      <c r="GO90" s="172"/>
      <c r="GP90" s="172"/>
      <c r="GQ90" s="172"/>
      <c r="GR90" s="172"/>
      <c r="GS90" s="172"/>
      <c r="GT90" s="172"/>
      <c r="GU90" s="172"/>
      <c r="GV90" s="172"/>
      <c r="GW90" s="172"/>
      <c r="GX90" s="172"/>
      <c r="GY90" s="172"/>
      <c r="GZ90" s="172"/>
      <c r="HA90" s="172"/>
      <c r="HB90" s="172"/>
      <c r="HC90" s="172"/>
      <c r="HD90" s="172"/>
      <c r="HE90" s="172"/>
      <c r="HF90" s="172"/>
      <c r="HG90" s="172"/>
      <c r="HH90" s="172"/>
      <c r="HI90" s="172"/>
      <c r="HJ90" s="172"/>
      <c r="HK90" s="172"/>
      <c r="HL90" s="172"/>
      <c r="HM90" s="172"/>
      <c r="HN90" s="172"/>
    </row>
    <row r="91" spans="1:222" s="173" customFormat="1" x14ac:dyDescent="0.2">
      <c r="A91" s="338"/>
      <c r="B91" s="338"/>
      <c r="C91" s="338"/>
      <c r="D91" s="338"/>
      <c r="E91" s="338"/>
      <c r="F91" s="338"/>
      <c r="G91" s="338"/>
      <c r="H91" s="338"/>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c r="AL91" s="338"/>
      <c r="AM91" s="23"/>
      <c r="AN91" s="23"/>
      <c r="AO91" s="23"/>
      <c r="AP91" s="23"/>
      <c r="AQ91" s="23"/>
      <c r="AR91" s="23"/>
      <c r="AS91" s="23"/>
      <c r="AT91" s="23"/>
      <c r="AU91" s="23"/>
      <c r="AV91" s="23"/>
      <c r="AW91" s="23"/>
      <c r="AX91" s="23"/>
      <c r="AY91" s="23"/>
      <c r="AZ91" s="23"/>
      <c r="BA91" s="23"/>
      <c r="BB91" s="23"/>
      <c r="BC91" s="23"/>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3"/>
      <c r="DN91" s="172"/>
      <c r="DO91" s="172"/>
      <c r="DP91" s="172"/>
      <c r="DQ91" s="172"/>
      <c r="DR91" s="172"/>
      <c r="DS91" s="172"/>
      <c r="DT91" s="172"/>
      <c r="DU91" s="172"/>
      <c r="DV91" s="172"/>
      <c r="DW91" s="172"/>
      <c r="DX91" s="172"/>
      <c r="DY91" s="172"/>
      <c r="DZ91" s="172"/>
      <c r="EA91" s="172"/>
      <c r="EB91" s="172"/>
      <c r="EC91" s="172"/>
      <c r="ED91" s="172"/>
      <c r="EE91" s="172"/>
      <c r="EF91" s="172"/>
      <c r="EG91" s="172"/>
      <c r="EH91" s="172"/>
      <c r="EI91" s="172"/>
      <c r="EJ91" s="172"/>
      <c r="EK91" s="172"/>
      <c r="EL91" s="172"/>
      <c r="EM91" s="172"/>
      <c r="EN91" s="172"/>
      <c r="EO91" s="172"/>
      <c r="EP91" s="172"/>
      <c r="EQ91" s="172"/>
      <c r="ER91" s="172"/>
      <c r="ES91" s="172"/>
      <c r="ET91" s="172"/>
      <c r="EU91" s="172"/>
      <c r="EV91" s="172"/>
      <c r="EW91" s="172"/>
      <c r="EX91" s="172"/>
      <c r="EY91" s="172"/>
      <c r="EZ91" s="172"/>
      <c r="FA91" s="172"/>
      <c r="FB91" s="172"/>
      <c r="FC91" s="172"/>
      <c r="FD91" s="172"/>
      <c r="FE91" s="172"/>
      <c r="FF91" s="172"/>
      <c r="FG91" s="172"/>
      <c r="FH91" s="172"/>
      <c r="FI91" s="172"/>
      <c r="FJ91" s="172"/>
      <c r="FK91" s="172"/>
      <c r="FL91" s="172"/>
      <c r="FM91" s="172"/>
      <c r="FN91" s="172"/>
      <c r="FO91" s="172"/>
      <c r="FP91" s="172"/>
      <c r="FQ91" s="172"/>
      <c r="FR91" s="172"/>
      <c r="FS91" s="172"/>
      <c r="FT91" s="172"/>
      <c r="FU91" s="172"/>
      <c r="FV91" s="172"/>
      <c r="FW91" s="172"/>
      <c r="FX91" s="172"/>
      <c r="FY91" s="172"/>
      <c r="FZ91" s="172"/>
      <c r="GA91" s="172"/>
      <c r="GB91" s="172"/>
      <c r="GC91" s="172"/>
      <c r="GD91" s="172"/>
      <c r="GE91" s="172"/>
      <c r="GF91" s="172"/>
      <c r="GG91" s="172"/>
      <c r="GH91" s="172"/>
      <c r="GI91" s="172"/>
      <c r="GJ91" s="172"/>
      <c r="GK91" s="172"/>
      <c r="GL91" s="172"/>
      <c r="GM91" s="172"/>
      <c r="GN91" s="172"/>
      <c r="GO91" s="172"/>
      <c r="GP91" s="172"/>
      <c r="GQ91" s="172"/>
      <c r="GR91" s="172"/>
      <c r="GS91" s="172"/>
      <c r="GT91" s="172"/>
      <c r="GU91" s="172"/>
      <c r="GV91" s="172"/>
      <c r="GW91" s="172"/>
      <c r="GX91" s="172"/>
      <c r="GY91" s="172"/>
      <c r="GZ91" s="172"/>
      <c r="HA91" s="172"/>
      <c r="HB91" s="172"/>
      <c r="HC91" s="172"/>
      <c r="HD91" s="172"/>
      <c r="HE91" s="172"/>
      <c r="HF91" s="172"/>
      <c r="HG91" s="172"/>
      <c r="HH91" s="172"/>
      <c r="HI91" s="172"/>
      <c r="HJ91" s="172"/>
      <c r="HK91" s="172"/>
      <c r="HL91" s="172"/>
      <c r="HM91" s="172"/>
      <c r="HN91" s="172"/>
    </row>
    <row r="92" spans="1:222" s="173" customFormat="1" x14ac:dyDescent="0.2">
      <c r="A92" s="338"/>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c r="AI92" s="338"/>
      <c r="AJ92" s="338"/>
      <c r="AK92" s="338"/>
      <c r="AL92" s="338"/>
      <c r="AM92" s="23"/>
      <c r="AN92" s="23"/>
      <c r="AO92" s="23"/>
      <c r="AP92" s="23"/>
      <c r="AQ92" s="23"/>
      <c r="AR92" s="23"/>
      <c r="AS92" s="23"/>
      <c r="AT92" s="23"/>
      <c r="AU92" s="23"/>
      <c r="AV92" s="23"/>
      <c r="AW92" s="23"/>
      <c r="AX92" s="23"/>
      <c r="AY92" s="23"/>
      <c r="AZ92" s="23"/>
      <c r="BA92" s="23"/>
      <c r="BB92" s="23"/>
      <c r="BC92" s="23"/>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3"/>
      <c r="DN92" s="172"/>
      <c r="DO92" s="172"/>
      <c r="DP92" s="172"/>
      <c r="DQ92" s="172"/>
      <c r="DR92" s="172"/>
      <c r="DS92" s="172"/>
      <c r="DT92" s="172"/>
      <c r="DU92" s="172"/>
      <c r="DV92" s="172"/>
      <c r="DW92" s="172"/>
      <c r="DX92" s="172"/>
      <c r="DY92" s="172"/>
      <c r="DZ92" s="172"/>
      <c r="EA92" s="172"/>
      <c r="EB92" s="172"/>
      <c r="EC92" s="172"/>
      <c r="ED92" s="172"/>
      <c r="EE92" s="172"/>
      <c r="EF92" s="172"/>
      <c r="EG92" s="172"/>
      <c r="EH92" s="172"/>
      <c r="EI92" s="172"/>
      <c r="EJ92" s="172"/>
      <c r="EK92" s="172"/>
      <c r="EL92" s="172"/>
      <c r="EM92" s="172"/>
      <c r="EN92" s="172"/>
      <c r="EO92" s="172"/>
      <c r="EP92" s="172"/>
      <c r="EQ92" s="172"/>
      <c r="ER92" s="172"/>
      <c r="ES92" s="172"/>
      <c r="ET92" s="172"/>
      <c r="EU92" s="172"/>
      <c r="EV92" s="172"/>
      <c r="EW92" s="172"/>
      <c r="EX92" s="172"/>
      <c r="EY92" s="172"/>
      <c r="EZ92" s="172"/>
      <c r="FA92" s="172"/>
      <c r="FB92" s="172"/>
      <c r="FC92" s="172"/>
      <c r="FD92" s="172"/>
      <c r="FE92" s="172"/>
      <c r="FF92" s="172"/>
      <c r="FG92" s="172"/>
      <c r="FH92" s="172"/>
      <c r="FI92" s="172"/>
      <c r="FJ92" s="172"/>
      <c r="FK92" s="172"/>
      <c r="FL92" s="172"/>
      <c r="FM92" s="172"/>
      <c r="FN92" s="172"/>
      <c r="FO92" s="172"/>
      <c r="FP92" s="172"/>
      <c r="FQ92" s="172"/>
      <c r="FR92" s="172"/>
      <c r="FS92" s="172"/>
      <c r="FT92" s="172"/>
      <c r="FU92" s="172"/>
      <c r="FV92" s="172"/>
      <c r="FW92" s="172"/>
      <c r="FX92" s="172"/>
      <c r="FY92" s="172"/>
      <c r="FZ92" s="172"/>
      <c r="GA92" s="172"/>
      <c r="GB92" s="172"/>
      <c r="GC92" s="172"/>
      <c r="GD92" s="172"/>
      <c r="GE92" s="172"/>
      <c r="GF92" s="172"/>
      <c r="GG92" s="172"/>
      <c r="GH92" s="172"/>
      <c r="GI92" s="172"/>
      <c r="GJ92" s="172"/>
      <c r="GK92" s="172"/>
      <c r="GL92" s="172"/>
      <c r="GM92" s="172"/>
      <c r="GN92" s="172"/>
      <c r="GO92" s="172"/>
      <c r="GP92" s="172"/>
      <c r="GQ92" s="172"/>
      <c r="GR92" s="172"/>
      <c r="GS92" s="172"/>
      <c r="GT92" s="172"/>
      <c r="GU92" s="172"/>
      <c r="GV92" s="172"/>
      <c r="GW92" s="172"/>
      <c r="GX92" s="172"/>
      <c r="GY92" s="172"/>
      <c r="GZ92" s="172"/>
      <c r="HA92" s="172"/>
      <c r="HB92" s="172"/>
      <c r="HC92" s="172"/>
      <c r="HD92" s="172"/>
      <c r="HE92" s="172"/>
      <c r="HF92" s="172"/>
      <c r="HG92" s="172"/>
      <c r="HH92" s="172"/>
      <c r="HI92" s="172"/>
      <c r="HJ92" s="172"/>
      <c r="HK92" s="172"/>
      <c r="HL92" s="172"/>
      <c r="HM92" s="172"/>
      <c r="HN92" s="172"/>
    </row>
    <row r="93" spans="1:222" s="173" customFormat="1" x14ac:dyDescent="0.2">
      <c r="A93" s="338"/>
      <c r="B93" s="338"/>
      <c r="C93" s="338"/>
      <c r="D93" s="338"/>
      <c r="E93" s="338"/>
      <c r="F93" s="338"/>
      <c r="G93" s="338"/>
      <c r="H93" s="338"/>
      <c r="I93" s="338"/>
      <c r="J93" s="338"/>
      <c r="K93" s="338"/>
      <c r="L93" s="338"/>
      <c r="M93" s="338"/>
      <c r="N93" s="338"/>
      <c r="O93" s="338"/>
      <c r="P93" s="338"/>
      <c r="Q93" s="338"/>
      <c r="R93" s="338"/>
      <c r="S93" s="338"/>
      <c r="T93" s="338"/>
      <c r="U93" s="338"/>
      <c r="V93" s="338"/>
      <c r="W93" s="338"/>
      <c r="X93" s="338"/>
      <c r="Y93" s="338"/>
      <c r="Z93" s="338"/>
      <c r="AA93" s="338"/>
      <c r="AB93" s="338"/>
      <c r="AC93" s="338"/>
      <c r="AD93" s="338"/>
      <c r="AE93" s="338"/>
      <c r="AF93" s="338"/>
      <c r="AG93" s="338"/>
      <c r="AH93" s="338"/>
      <c r="AI93" s="338"/>
      <c r="AJ93" s="338"/>
      <c r="AK93" s="338"/>
      <c r="AL93" s="338"/>
      <c r="AM93" s="23"/>
      <c r="AN93" s="23"/>
      <c r="AO93" s="23"/>
      <c r="AP93" s="23"/>
      <c r="AQ93" s="23"/>
      <c r="AR93" s="23"/>
      <c r="AS93" s="23"/>
      <c r="AT93" s="23"/>
      <c r="AU93" s="23"/>
      <c r="AV93" s="23"/>
      <c r="AW93" s="23"/>
      <c r="AX93" s="23"/>
      <c r="AY93" s="23"/>
      <c r="AZ93" s="23"/>
      <c r="BA93" s="23"/>
      <c r="BB93" s="23"/>
      <c r="BC93" s="23"/>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3"/>
      <c r="DN93" s="172"/>
      <c r="DO93" s="172"/>
      <c r="DP93" s="172"/>
      <c r="DQ93" s="172"/>
      <c r="DR93" s="172"/>
      <c r="DS93" s="172"/>
      <c r="DT93" s="172"/>
      <c r="DU93" s="172"/>
      <c r="DV93" s="172"/>
      <c r="DW93" s="172"/>
      <c r="DX93" s="172"/>
      <c r="DY93" s="172"/>
      <c r="DZ93" s="172"/>
      <c r="EA93" s="172"/>
      <c r="EB93" s="172"/>
      <c r="EC93" s="172"/>
      <c r="ED93" s="172"/>
      <c r="EE93" s="172"/>
      <c r="EF93" s="172"/>
      <c r="EG93" s="172"/>
      <c r="EH93" s="172"/>
      <c r="EI93" s="172"/>
      <c r="EJ93" s="172"/>
      <c r="EK93" s="172"/>
      <c r="EL93" s="172"/>
      <c r="EM93" s="172"/>
      <c r="EN93" s="172"/>
      <c r="EO93" s="172"/>
      <c r="EP93" s="172"/>
      <c r="EQ93" s="172"/>
      <c r="ER93" s="172"/>
      <c r="ES93" s="172"/>
      <c r="ET93" s="172"/>
      <c r="EU93" s="172"/>
      <c r="EV93" s="172"/>
      <c r="EW93" s="172"/>
      <c r="EX93" s="172"/>
      <c r="EY93" s="172"/>
      <c r="EZ93" s="172"/>
      <c r="FA93" s="172"/>
      <c r="FB93" s="172"/>
      <c r="FC93" s="172"/>
      <c r="FD93" s="172"/>
      <c r="FE93" s="172"/>
      <c r="FF93" s="172"/>
      <c r="FG93" s="172"/>
      <c r="FH93" s="172"/>
      <c r="FI93" s="172"/>
      <c r="FJ93" s="172"/>
      <c r="FK93" s="172"/>
      <c r="FL93" s="172"/>
      <c r="FM93" s="172"/>
      <c r="FN93" s="172"/>
      <c r="FO93" s="172"/>
      <c r="FP93" s="172"/>
      <c r="FQ93" s="172"/>
      <c r="FR93" s="172"/>
      <c r="FS93" s="172"/>
      <c r="FT93" s="172"/>
      <c r="FU93" s="172"/>
      <c r="FV93" s="172"/>
      <c r="FW93" s="172"/>
      <c r="FX93" s="172"/>
      <c r="FY93" s="172"/>
      <c r="FZ93" s="172"/>
      <c r="GA93" s="172"/>
      <c r="GB93" s="172"/>
      <c r="GC93" s="172"/>
      <c r="GD93" s="172"/>
      <c r="GE93" s="172"/>
      <c r="GF93" s="172"/>
      <c r="GG93" s="172"/>
      <c r="GH93" s="172"/>
      <c r="GI93" s="172"/>
      <c r="GJ93" s="172"/>
      <c r="GK93" s="172"/>
      <c r="GL93" s="172"/>
      <c r="GM93" s="172"/>
      <c r="GN93" s="172"/>
      <c r="GO93" s="172"/>
      <c r="GP93" s="172"/>
      <c r="GQ93" s="172"/>
      <c r="GR93" s="172"/>
      <c r="GS93" s="172"/>
      <c r="GT93" s="172"/>
      <c r="GU93" s="172"/>
      <c r="GV93" s="172"/>
      <c r="GW93" s="172"/>
      <c r="GX93" s="172"/>
      <c r="GY93" s="172"/>
      <c r="GZ93" s="172"/>
      <c r="HA93" s="172"/>
      <c r="HB93" s="172"/>
      <c r="HC93" s="172"/>
      <c r="HD93" s="172"/>
      <c r="HE93" s="172"/>
      <c r="HF93" s="172"/>
      <c r="HG93" s="172"/>
      <c r="HH93" s="172"/>
      <c r="HI93" s="172"/>
      <c r="HJ93" s="172"/>
      <c r="HK93" s="172"/>
      <c r="HL93" s="172"/>
      <c r="HM93" s="172"/>
      <c r="HN93" s="172"/>
    </row>
    <row r="94" spans="1:222" s="173" customFormat="1" x14ac:dyDescent="0.2">
      <c r="A94" s="338"/>
      <c r="B94" s="338"/>
      <c r="C94" s="338"/>
      <c r="D94" s="338"/>
      <c r="E94" s="338"/>
      <c r="F94" s="338"/>
      <c r="G94" s="338"/>
      <c r="H94" s="338"/>
      <c r="I94" s="338"/>
      <c r="J94" s="338"/>
      <c r="K94" s="338"/>
      <c r="L94" s="338"/>
      <c r="M94" s="338"/>
      <c r="N94" s="338"/>
      <c r="O94" s="338"/>
      <c r="P94" s="338"/>
      <c r="Q94" s="338"/>
      <c r="R94" s="338"/>
      <c r="S94" s="338"/>
      <c r="T94" s="338"/>
      <c r="U94" s="338"/>
      <c r="V94" s="338"/>
      <c r="W94" s="338"/>
      <c r="X94" s="338"/>
      <c r="Y94" s="338"/>
      <c r="Z94" s="338"/>
      <c r="AA94" s="338"/>
      <c r="AB94" s="338"/>
      <c r="AC94" s="338"/>
      <c r="AD94" s="338"/>
      <c r="AE94" s="338"/>
      <c r="AF94" s="338"/>
      <c r="AG94" s="338"/>
      <c r="AH94" s="338"/>
      <c r="AI94" s="338"/>
      <c r="AJ94" s="338"/>
      <c r="AK94" s="338"/>
      <c r="AL94" s="338"/>
      <c r="AM94" s="23"/>
      <c r="AN94" s="23"/>
      <c r="AO94" s="23"/>
      <c r="AP94" s="23"/>
      <c r="AQ94" s="23"/>
      <c r="AR94" s="23"/>
      <c r="AS94" s="23"/>
      <c r="AT94" s="23"/>
      <c r="AU94" s="23"/>
      <c r="AV94" s="23"/>
      <c r="AW94" s="23"/>
      <c r="AX94" s="23"/>
      <c r="AY94" s="23"/>
      <c r="AZ94" s="23"/>
      <c r="BA94" s="23"/>
      <c r="BB94" s="23"/>
      <c r="BC94" s="23"/>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3"/>
      <c r="DN94" s="172"/>
      <c r="DO94" s="172"/>
      <c r="DP94" s="172"/>
      <c r="DQ94" s="172"/>
      <c r="DR94" s="172"/>
      <c r="DS94" s="172"/>
      <c r="DT94" s="172"/>
      <c r="DU94" s="172"/>
      <c r="DV94" s="172"/>
      <c r="DW94" s="172"/>
      <c r="DX94" s="172"/>
      <c r="DY94" s="172"/>
      <c r="DZ94" s="172"/>
      <c r="EA94" s="172"/>
      <c r="EB94" s="172"/>
      <c r="EC94" s="172"/>
      <c r="ED94" s="172"/>
      <c r="EE94" s="172"/>
      <c r="EF94" s="172"/>
      <c r="EG94" s="172"/>
      <c r="EH94" s="172"/>
      <c r="EI94" s="172"/>
      <c r="EJ94" s="172"/>
      <c r="EK94" s="172"/>
      <c r="EL94" s="172"/>
      <c r="EM94" s="172"/>
      <c r="EN94" s="172"/>
      <c r="EO94" s="172"/>
      <c r="EP94" s="172"/>
      <c r="EQ94" s="172"/>
      <c r="ER94" s="172"/>
      <c r="ES94" s="172"/>
      <c r="ET94" s="172"/>
      <c r="EU94" s="172"/>
      <c r="EV94" s="172"/>
      <c r="EW94" s="172"/>
      <c r="EX94" s="172"/>
      <c r="EY94" s="172"/>
      <c r="EZ94" s="172"/>
      <c r="FA94" s="172"/>
      <c r="FB94" s="172"/>
      <c r="FC94" s="172"/>
      <c r="FD94" s="172"/>
      <c r="FE94" s="172"/>
      <c r="FF94" s="172"/>
      <c r="FG94" s="172"/>
      <c r="FH94" s="172"/>
      <c r="FI94" s="172"/>
      <c r="FJ94" s="172"/>
      <c r="FK94" s="172"/>
      <c r="FL94" s="172"/>
      <c r="FM94" s="172"/>
      <c r="FN94" s="172"/>
      <c r="FO94" s="172"/>
      <c r="FP94" s="172"/>
      <c r="FQ94" s="172"/>
      <c r="FR94" s="172"/>
      <c r="FS94" s="172"/>
      <c r="FT94" s="172"/>
      <c r="FU94" s="172"/>
      <c r="FV94" s="172"/>
      <c r="FW94" s="172"/>
      <c r="FX94" s="172"/>
      <c r="FY94" s="172"/>
      <c r="FZ94" s="172"/>
      <c r="GA94" s="172"/>
      <c r="GB94" s="172"/>
      <c r="GC94" s="172"/>
      <c r="GD94" s="172"/>
      <c r="GE94" s="172"/>
      <c r="GF94" s="172"/>
      <c r="GG94" s="172"/>
      <c r="GH94" s="172"/>
      <c r="GI94" s="172"/>
      <c r="GJ94" s="172"/>
      <c r="GK94" s="172"/>
      <c r="GL94" s="172"/>
      <c r="GM94" s="172"/>
      <c r="GN94" s="172"/>
      <c r="GO94" s="172"/>
      <c r="GP94" s="172"/>
      <c r="GQ94" s="172"/>
      <c r="GR94" s="172"/>
      <c r="GS94" s="172"/>
      <c r="GT94" s="172"/>
      <c r="GU94" s="172"/>
      <c r="GV94" s="172"/>
      <c r="GW94" s="172"/>
      <c r="GX94" s="172"/>
      <c r="GY94" s="172"/>
      <c r="GZ94" s="172"/>
      <c r="HA94" s="172"/>
      <c r="HB94" s="172"/>
      <c r="HC94" s="172"/>
      <c r="HD94" s="172"/>
      <c r="HE94" s="172"/>
      <c r="HF94" s="172"/>
      <c r="HG94" s="172"/>
      <c r="HH94" s="172"/>
      <c r="HI94" s="172"/>
      <c r="HJ94" s="172"/>
      <c r="HK94" s="172"/>
      <c r="HL94" s="172"/>
      <c r="HM94" s="172"/>
      <c r="HN94" s="172"/>
    </row>
    <row r="95" spans="1:222" s="173" customFormat="1" x14ac:dyDescent="0.2">
      <c r="A95" s="338"/>
      <c r="B95" s="338"/>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338"/>
      <c r="AM95" s="23"/>
      <c r="AN95" s="23"/>
      <c r="AO95" s="23"/>
      <c r="AP95" s="23"/>
      <c r="AQ95" s="23"/>
      <c r="AR95" s="23"/>
      <c r="AS95" s="23"/>
      <c r="AT95" s="23"/>
      <c r="AU95" s="23"/>
      <c r="AV95" s="23"/>
      <c r="AW95" s="23"/>
      <c r="AX95" s="23"/>
      <c r="AY95" s="23"/>
      <c r="AZ95" s="23"/>
      <c r="BA95" s="23"/>
      <c r="BB95" s="23"/>
      <c r="BC95" s="23"/>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3"/>
      <c r="DN95" s="172"/>
      <c r="DO95" s="172"/>
      <c r="DP95" s="172"/>
      <c r="DQ95" s="172"/>
      <c r="DR95" s="172"/>
      <c r="DS95" s="172"/>
      <c r="DT95" s="172"/>
      <c r="DU95" s="172"/>
      <c r="DV95" s="172"/>
      <c r="DW95" s="172"/>
      <c r="DX95" s="172"/>
      <c r="DY95" s="172"/>
      <c r="DZ95" s="172"/>
      <c r="EA95" s="172"/>
      <c r="EB95" s="172"/>
      <c r="EC95" s="172"/>
      <c r="ED95" s="172"/>
      <c r="EE95" s="172"/>
      <c r="EF95" s="172"/>
      <c r="EG95" s="172"/>
      <c r="EH95" s="172"/>
      <c r="EI95" s="172"/>
      <c r="EJ95" s="172"/>
      <c r="EK95" s="172"/>
      <c r="EL95" s="172"/>
      <c r="EM95" s="172"/>
      <c r="EN95" s="172"/>
      <c r="EO95" s="172"/>
      <c r="EP95" s="172"/>
      <c r="EQ95" s="172"/>
      <c r="ER95" s="172"/>
      <c r="ES95" s="172"/>
      <c r="ET95" s="172"/>
      <c r="EU95" s="172"/>
      <c r="EV95" s="172"/>
      <c r="EW95" s="172"/>
      <c r="EX95" s="172"/>
      <c r="EY95" s="172"/>
      <c r="EZ95" s="172"/>
      <c r="FA95" s="172"/>
      <c r="FB95" s="172"/>
      <c r="FC95" s="172"/>
      <c r="FD95" s="172"/>
      <c r="FE95" s="172"/>
      <c r="FF95" s="172"/>
      <c r="FG95" s="172"/>
      <c r="FH95" s="172"/>
      <c r="FI95" s="172"/>
      <c r="FJ95" s="172"/>
      <c r="FK95" s="172"/>
      <c r="FL95" s="172"/>
      <c r="FM95" s="172"/>
      <c r="FN95" s="172"/>
      <c r="FO95" s="172"/>
      <c r="FP95" s="172"/>
      <c r="FQ95" s="172"/>
      <c r="FR95" s="172"/>
      <c r="FS95" s="172"/>
      <c r="FT95" s="172"/>
      <c r="FU95" s="172"/>
      <c r="FV95" s="172"/>
      <c r="FW95" s="172"/>
      <c r="FX95" s="172"/>
      <c r="FY95" s="172"/>
      <c r="FZ95" s="172"/>
      <c r="GA95" s="172"/>
      <c r="GB95" s="172"/>
      <c r="GC95" s="172"/>
      <c r="GD95" s="172"/>
      <c r="GE95" s="172"/>
      <c r="GF95" s="172"/>
      <c r="GG95" s="172"/>
      <c r="GH95" s="172"/>
      <c r="GI95" s="172"/>
      <c r="GJ95" s="172"/>
      <c r="GK95" s="172"/>
      <c r="GL95" s="172"/>
      <c r="GM95" s="172"/>
      <c r="GN95" s="172"/>
      <c r="GO95" s="172"/>
      <c r="GP95" s="172"/>
      <c r="GQ95" s="172"/>
      <c r="GR95" s="172"/>
      <c r="GS95" s="172"/>
      <c r="GT95" s="172"/>
      <c r="GU95" s="172"/>
      <c r="GV95" s="172"/>
      <c r="GW95" s="172"/>
      <c r="GX95" s="172"/>
      <c r="GY95" s="172"/>
      <c r="GZ95" s="172"/>
      <c r="HA95" s="172"/>
      <c r="HB95" s="172"/>
      <c r="HC95" s="172"/>
      <c r="HD95" s="172"/>
      <c r="HE95" s="172"/>
      <c r="HF95" s="172"/>
      <c r="HG95" s="172"/>
      <c r="HH95" s="172"/>
      <c r="HI95" s="172"/>
      <c r="HJ95" s="172"/>
      <c r="HK95" s="172"/>
      <c r="HL95" s="172"/>
      <c r="HM95" s="172"/>
      <c r="HN95" s="172"/>
    </row>
    <row r="96" spans="1:222" s="173" customFormat="1" x14ac:dyDescent="0.2">
      <c r="A96" s="338"/>
      <c r="B96" s="338"/>
      <c r="C96" s="338"/>
      <c r="D96" s="338"/>
      <c r="E96" s="338"/>
      <c r="F96" s="338"/>
      <c r="G96" s="338"/>
      <c r="H96" s="338"/>
      <c r="I96" s="338"/>
      <c r="J96" s="338"/>
      <c r="K96" s="338"/>
      <c r="L96" s="338"/>
      <c r="M96" s="338"/>
      <c r="N96" s="338"/>
      <c r="O96" s="338"/>
      <c r="P96" s="338"/>
      <c r="Q96" s="338"/>
      <c r="R96" s="338"/>
      <c r="S96" s="338"/>
      <c r="T96" s="338"/>
      <c r="U96" s="338"/>
      <c r="V96" s="338"/>
      <c r="W96" s="338"/>
      <c r="X96" s="338"/>
      <c r="Y96" s="338"/>
      <c r="Z96" s="338"/>
      <c r="AA96" s="338"/>
      <c r="AB96" s="338"/>
      <c r="AC96" s="338"/>
      <c r="AD96" s="338"/>
      <c r="AE96" s="338"/>
      <c r="AF96" s="338"/>
      <c r="AG96" s="338"/>
      <c r="AH96" s="338"/>
      <c r="AI96" s="338"/>
      <c r="AJ96" s="338"/>
      <c r="AK96" s="338"/>
      <c r="AL96" s="338"/>
      <c r="AM96" s="23"/>
      <c r="AN96" s="23"/>
      <c r="AO96" s="23"/>
      <c r="AP96" s="23"/>
      <c r="AQ96" s="23"/>
      <c r="AR96" s="23"/>
      <c r="AS96" s="23"/>
      <c r="AT96" s="23"/>
      <c r="AU96" s="23"/>
      <c r="AV96" s="23"/>
      <c r="AW96" s="23"/>
      <c r="AX96" s="23"/>
      <c r="AY96" s="23"/>
      <c r="AZ96" s="23"/>
      <c r="BA96" s="23"/>
      <c r="BB96" s="23"/>
      <c r="BC96" s="23"/>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3"/>
      <c r="DN96" s="172"/>
      <c r="DO96" s="172"/>
      <c r="DP96" s="172"/>
      <c r="DQ96" s="172"/>
      <c r="DR96" s="172"/>
      <c r="DS96" s="172"/>
      <c r="DT96" s="172"/>
      <c r="DU96" s="172"/>
      <c r="DV96" s="172"/>
      <c r="DW96" s="172"/>
      <c r="DX96" s="172"/>
      <c r="DY96" s="172"/>
      <c r="DZ96" s="172"/>
      <c r="EA96" s="172"/>
      <c r="EB96" s="172"/>
      <c r="EC96" s="172"/>
      <c r="ED96" s="172"/>
      <c r="EE96" s="172"/>
      <c r="EF96" s="172"/>
      <c r="EG96" s="172"/>
      <c r="EH96" s="172"/>
      <c r="EI96" s="172"/>
      <c r="EJ96" s="172"/>
      <c r="EK96" s="172"/>
      <c r="EL96" s="172"/>
      <c r="EM96" s="172"/>
      <c r="EN96" s="172"/>
      <c r="EO96" s="172"/>
      <c r="EP96" s="172"/>
      <c r="EQ96" s="172"/>
      <c r="ER96" s="172"/>
      <c r="ES96" s="172"/>
      <c r="ET96" s="172"/>
      <c r="EU96" s="172"/>
      <c r="EV96" s="172"/>
      <c r="EW96" s="172"/>
      <c r="EX96" s="172"/>
      <c r="EY96" s="172"/>
      <c r="EZ96" s="172"/>
      <c r="FA96" s="172"/>
      <c r="FB96" s="172"/>
      <c r="FC96" s="172"/>
      <c r="FD96" s="172"/>
      <c r="FE96" s="172"/>
      <c r="FF96" s="172"/>
      <c r="FG96" s="172"/>
      <c r="FH96" s="172"/>
      <c r="FI96" s="172"/>
      <c r="FJ96" s="172"/>
      <c r="FK96" s="172"/>
      <c r="FL96" s="172"/>
      <c r="FM96" s="172"/>
      <c r="FN96" s="172"/>
      <c r="FO96" s="172"/>
      <c r="FP96" s="172"/>
      <c r="FQ96" s="172"/>
      <c r="FR96" s="172"/>
      <c r="FS96" s="172"/>
      <c r="FT96" s="172"/>
      <c r="FU96" s="172"/>
      <c r="FV96" s="172"/>
      <c r="FW96" s="172"/>
      <c r="FX96" s="172"/>
      <c r="FY96" s="172"/>
      <c r="FZ96" s="172"/>
      <c r="GA96" s="172"/>
      <c r="GB96" s="172"/>
      <c r="GC96" s="172"/>
      <c r="GD96" s="172"/>
      <c r="GE96" s="172"/>
      <c r="GF96" s="172"/>
      <c r="GG96" s="172"/>
      <c r="GH96" s="172"/>
      <c r="GI96" s="172"/>
      <c r="GJ96" s="172"/>
      <c r="GK96" s="172"/>
      <c r="GL96" s="172"/>
      <c r="GM96" s="172"/>
      <c r="GN96" s="172"/>
      <c r="GO96" s="172"/>
      <c r="GP96" s="172"/>
      <c r="GQ96" s="172"/>
      <c r="GR96" s="172"/>
      <c r="GS96" s="172"/>
      <c r="GT96" s="172"/>
      <c r="GU96" s="172"/>
      <c r="GV96" s="172"/>
      <c r="GW96" s="172"/>
      <c r="GX96" s="172"/>
      <c r="GY96" s="172"/>
      <c r="GZ96" s="172"/>
      <c r="HA96" s="172"/>
      <c r="HB96" s="172"/>
      <c r="HC96" s="172"/>
      <c r="HD96" s="172"/>
      <c r="HE96" s="172"/>
      <c r="HF96" s="172"/>
      <c r="HG96" s="172"/>
      <c r="HH96" s="172"/>
      <c r="HI96" s="172"/>
      <c r="HJ96" s="172"/>
      <c r="HK96" s="172"/>
      <c r="HL96" s="172"/>
      <c r="HM96" s="172"/>
      <c r="HN96" s="172"/>
    </row>
    <row r="97" spans="1:222" s="173" customFormat="1" x14ac:dyDescent="0.2">
      <c r="A97" s="338"/>
      <c r="B97" s="338"/>
      <c r="C97" s="338"/>
      <c r="D97" s="338"/>
      <c r="E97" s="338"/>
      <c r="F97" s="338"/>
      <c r="G97" s="338"/>
      <c r="H97" s="338"/>
      <c r="I97" s="338"/>
      <c r="J97" s="338"/>
      <c r="K97" s="338"/>
      <c r="L97" s="338"/>
      <c r="M97" s="338"/>
      <c r="N97" s="338"/>
      <c r="O97" s="338"/>
      <c r="P97" s="338"/>
      <c r="Q97" s="338"/>
      <c r="R97" s="338"/>
      <c r="S97" s="338"/>
      <c r="T97" s="338"/>
      <c r="U97" s="338"/>
      <c r="V97" s="338"/>
      <c r="W97" s="338"/>
      <c r="X97" s="338"/>
      <c r="Y97" s="338"/>
      <c r="Z97" s="338"/>
      <c r="AA97" s="338"/>
      <c r="AB97" s="338"/>
      <c r="AC97" s="338"/>
      <c r="AD97" s="338"/>
      <c r="AE97" s="338"/>
      <c r="AF97" s="338"/>
      <c r="AG97" s="338"/>
      <c r="AH97" s="338"/>
      <c r="AI97" s="338"/>
      <c r="AJ97" s="338"/>
      <c r="AK97" s="338"/>
      <c r="AL97" s="338"/>
      <c r="AM97" s="23"/>
      <c r="AN97" s="23"/>
      <c r="AO97" s="23"/>
      <c r="AP97" s="23"/>
      <c r="AQ97" s="23"/>
      <c r="AR97" s="23"/>
      <c r="AS97" s="23"/>
      <c r="AT97" s="23"/>
      <c r="AU97" s="23"/>
      <c r="AV97" s="23"/>
      <c r="AW97" s="23"/>
      <c r="AX97" s="23"/>
      <c r="AY97" s="23"/>
      <c r="AZ97" s="23"/>
      <c r="BA97" s="23"/>
      <c r="BB97" s="23"/>
      <c r="BC97" s="23"/>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3"/>
      <c r="DN97" s="172"/>
      <c r="DO97" s="172"/>
      <c r="DP97" s="172"/>
      <c r="DQ97" s="172"/>
      <c r="DR97" s="172"/>
      <c r="DS97" s="172"/>
      <c r="DT97" s="172"/>
      <c r="DU97" s="172"/>
      <c r="DV97" s="172"/>
      <c r="DW97" s="172"/>
      <c r="DX97" s="172"/>
      <c r="DY97" s="172"/>
      <c r="DZ97" s="172"/>
      <c r="EA97" s="172"/>
      <c r="EB97" s="172"/>
      <c r="EC97" s="172"/>
      <c r="ED97" s="172"/>
      <c r="EE97" s="172"/>
      <c r="EF97" s="172"/>
      <c r="EG97" s="172"/>
      <c r="EH97" s="172"/>
      <c r="EI97" s="172"/>
      <c r="EJ97" s="172"/>
      <c r="EK97" s="172"/>
      <c r="EL97" s="172"/>
      <c r="EM97" s="172"/>
      <c r="EN97" s="172"/>
      <c r="EO97" s="172"/>
      <c r="EP97" s="172"/>
      <c r="EQ97" s="172"/>
      <c r="ER97" s="172"/>
      <c r="ES97" s="172"/>
      <c r="ET97" s="172"/>
      <c r="EU97" s="172"/>
      <c r="EV97" s="172"/>
      <c r="EW97" s="172"/>
      <c r="EX97" s="172"/>
      <c r="EY97" s="172"/>
      <c r="EZ97" s="172"/>
      <c r="FA97" s="172"/>
      <c r="FB97" s="172"/>
      <c r="FC97" s="172"/>
      <c r="FD97" s="172"/>
      <c r="FE97" s="172"/>
      <c r="FF97" s="172"/>
      <c r="FG97" s="172"/>
      <c r="FH97" s="172"/>
      <c r="FI97" s="172"/>
      <c r="FJ97" s="172"/>
      <c r="FK97" s="172"/>
      <c r="FL97" s="172"/>
      <c r="FM97" s="172"/>
      <c r="FN97" s="172"/>
      <c r="FO97" s="172"/>
      <c r="FP97" s="172"/>
      <c r="FQ97" s="172"/>
      <c r="FR97" s="172"/>
      <c r="FS97" s="172"/>
      <c r="FT97" s="172"/>
      <c r="FU97" s="172"/>
      <c r="FV97" s="172"/>
      <c r="FW97" s="172"/>
      <c r="FX97" s="172"/>
      <c r="FY97" s="172"/>
      <c r="FZ97" s="172"/>
      <c r="GA97" s="172"/>
      <c r="GB97" s="172"/>
      <c r="GC97" s="172"/>
      <c r="GD97" s="172"/>
      <c r="GE97" s="172"/>
      <c r="GF97" s="172"/>
      <c r="GG97" s="172"/>
      <c r="GH97" s="172"/>
      <c r="GI97" s="172"/>
      <c r="GJ97" s="172"/>
      <c r="GK97" s="172"/>
      <c r="GL97" s="172"/>
      <c r="GM97" s="172"/>
      <c r="GN97" s="172"/>
      <c r="GO97" s="172"/>
      <c r="GP97" s="172"/>
      <c r="GQ97" s="172"/>
      <c r="GR97" s="172"/>
      <c r="GS97" s="172"/>
      <c r="GT97" s="172"/>
      <c r="GU97" s="172"/>
      <c r="GV97" s="172"/>
      <c r="GW97" s="172"/>
      <c r="GX97" s="172"/>
      <c r="GY97" s="172"/>
      <c r="GZ97" s="172"/>
      <c r="HA97" s="172"/>
      <c r="HB97" s="172"/>
      <c r="HC97" s="172"/>
      <c r="HD97" s="172"/>
      <c r="HE97" s="172"/>
      <c r="HF97" s="172"/>
      <c r="HG97" s="172"/>
      <c r="HH97" s="172"/>
      <c r="HI97" s="172"/>
      <c r="HJ97" s="172"/>
      <c r="HK97" s="172"/>
      <c r="HL97" s="172"/>
      <c r="HM97" s="172"/>
      <c r="HN97" s="172"/>
    </row>
    <row r="98" spans="1:222" s="173" customFormat="1" x14ac:dyDescent="0.2">
      <c r="A98" s="338"/>
      <c r="B98" s="338"/>
      <c r="C98" s="338"/>
      <c r="D98" s="338"/>
      <c r="E98" s="338"/>
      <c r="F98" s="338"/>
      <c r="G98" s="338"/>
      <c r="H98" s="338"/>
      <c r="I98" s="338"/>
      <c r="J98" s="338"/>
      <c r="K98" s="338"/>
      <c r="L98" s="338"/>
      <c r="M98" s="338"/>
      <c r="N98" s="338"/>
      <c r="O98" s="338"/>
      <c r="P98" s="338"/>
      <c r="Q98" s="338"/>
      <c r="R98" s="338"/>
      <c r="S98" s="338"/>
      <c r="T98" s="338"/>
      <c r="U98" s="338"/>
      <c r="V98" s="338"/>
      <c r="W98" s="338"/>
      <c r="X98" s="338"/>
      <c r="Y98" s="338"/>
      <c r="Z98" s="338"/>
      <c r="AA98" s="338"/>
      <c r="AB98" s="338"/>
      <c r="AC98" s="338"/>
      <c r="AD98" s="338"/>
      <c r="AE98" s="338"/>
      <c r="AF98" s="338"/>
      <c r="AG98" s="338"/>
      <c r="AH98" s="338"/>
      <c r="AI98" s="338"/>
      <c r="AJ98" s="338"/>
      <c r="AK98" s="338"/>
      <c r="AL98" s="338"/>
      <c r="AM98" s="23"/>
      <c r="AN98" s="23"/>
      <c r="AO98" s="23"/>
      <c r="AP98" s="23"/>
      <c r="AQ98" s="23"/>
      <c r="AR98" s="23"/>
      <c r="AS98" s="23"/>
      <c r="AT98" s="23"/>
      <c r="AU98" s="23"/>
      <c r="AV98" s="23"/>
      <c r="AW98" s="23"/>
      <c r="AX98" s="23"/>
      <c r="AY98" s="23"/>
      <c r="AZ98" s="23"/>
      <c r="BA98" s="23"/>
      <c r="BB98" s="23"/>
      <c r="BC98" s="23"/>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3"/>
      <c r="DN98" s="172"/>
      <c r="DO98" s="172"/>
      <c r="DP98" s="172"/>
      <c r="DQ98" s="172"/>
      <c r="DR98" s="172"/>
      <c r="DS98" s="172"/>
      <c r="DT98" s="172"/>
      <c r="DU98" s="172"/>
      <c r="DV98" s="172"/>
      <c r="DW98" s="172"/>
      <c r="DX98" s="172"/>
      <c r="DY98" s="172"/>
      <c r="DZ98" s="172"/>
      <c r="EA98" s="172"/>
      <c r="EB98" s="172"/>
      <c r="EC98" s="172"/>
      <c r="ED98" s="172"/>
      <c r="EE98" s="172"/>
      <c r="EF98" s="172"/>
      <c r="EG98" s="172"/>
      <c r="EH98" s="172"/>
      <c r="EI98" s="172"/>
      <c r="EJ98" s="172"/>
      <c r="EK98" s="172"/>
      <c r="EL98" s="172"/>
      <c r="EM98" s="172"/>
      <c r="EN98" s="172"/>
      <c r="EO98" s="172"/>
      <c r="EP98" s="172"/>
      <c r="EQ98" s="172"/>
      <c r="ER98" s="172"/>
      <c r="ES98" s="172"/>
      <c r="ET98" s="172"/>
      <c r="EU98" s="172"/>
      <c r="EV98" s="172"/>
      <c r="EW98" s="172"/>
      <c r="EX98" s="172"/>
      <c r="EY98" s="172"/>
      <c r="EZ98" s="172"/>
      <c r="FA98" s="172"/>
      <c r="FB98" s="172"/>
      <c r="FC98" s="172"/>
      <c r="FD98" s="172"/>
      <c r="FE98" s="172"/>
      <c r="FF98" s="172"/>
      <c r="FG98" s="172"/>
      <c r="FH98" s="172"/>
      <c r="FI98" s="172"/>
      <c r="FJ98" s="172"/>
      <c r="FK98" s="172"/>
      <c r="FL98" s="172"/>
      <c r="FM98" s="172"/>
      <c r="FN98" s="172"/>
      <c r="FO98" s="172"/>
      <c r="FP98" s="172"/>
      <c r="FQ98" s="172"/>
      <c r="FR98" s="172"/>
      <c r="FS98" s="172"/>
      <c r="FT98" s="172"/>
      <c r="FU98" s="172"/>
      <c r="FV98" s="172"/>
      <c r="FW98" s="172"/>
      <c r="FX98" s="172"/>
      <c r="FY98" s="172"/>
      <c r="FZ98" s="172"/>
      <c r="GA98" s="172"/>
      <c r="GB98" s="172"/>
      <c r="GC98" s="172"/>
      <c r="GD98" s="172"/>
      <c r="GE98" s="172"/>
      <c r="GF98" s="172"/>
      <c r="GG98" s="172"/>
      <c r="GH98" s="172"/>
      <c r="GI98" s="172"/>
      <c r="GJ98" s="172"/>
      <c r="GK98" s="172"/>
      <c r="GL98" s="172"/>
      <c r="GM98" s="172"/>
      <c r="GN98" s="172"/>
      <c r="GO98" s="172"/>
      <c r="GP98" s="172"/>
      <c r="GQ98" s="172"/>
      <c r="GR98" s="172"/>
      <c r="GS98" s="172"/>
      <c r="GT98" s="172"/>
      <c r="GU98" s="172"/>
      <c r="GV98" s="172"/>
      <c r="GW98" s="172"/>
      <c r="GX98" s="172"/>
      <c r="GY98" s="172"/>
      <c r="GZ98" s="172"/>
      <c r="HA98" s="172"/>
      <c r="HB98" s="172"/>
      <c r="HC98" s="172"/>
      <c r="HD98" s="172"/>
      <c r="HE98" s="172"/>
      <c r="HF98" s="172"/>
      <c r="HG98" s="172"/>
      <c r="HH98" s="172"/>
      <c r="HI98" s="172"/>
      <c r="HJ98" s="172"/>
      <c r="HK98" s="172"/>
      <c r="HL98" s="172"/>
      <c r="HM98" s="172"/>
      <c r="HN98" s="172"/>
    </row>
    <row r="99" spans="1:222" s="173" customFormat="1" x14ac:dyDescent="0.2">
      <c r="A99" s="338"/>
      <c r="B99" s="338"/>
      <c r="C99" s="338"/>
      <c r="D99" s="338"/>
      <c r="E99" s="338"/>
      <c r="F99" s="338"/>
      <c r="G99" s="338"/>
      <c r="H99" s="338"/>
      <c r="I99" s="338"/>
      <c r="J99" s="338"/>
      <c r="K99" s="338"/>
      <c r="L99" s="338"/>
      <c r="M99" s="338"/>
      <c r="N99" s="338"/>
      <c r="O99" s="338"/>
      <c r="P99" s="338"/>
      <c r="Q99" s="338"/>
      <c r="R99" s="338"/>
      <c r="S99" s="338"/>
      <c r="T99" s="338"/>
      <c r="U99" s="338"/>
      <c r="V99" s="338"/>
      <c r="W99" s="338"/>
      <c r="X99" s="338"/>
      <c r="Y99" s="338"/>
      <c r="Z99" s="338"/>
      <c r="AA99" s="338"/>
      <c r="AB99" s="338"/>
      <c r="AC99" s="338"/>
      <c r="AD99" s="338"/>
      <c r="AE99" s="338"/>
      <c r="AF99" s="338"/>
      <c r="AG99" s="338"/>
      <c r="AH99" s="338"/>
      <c r="AI99" s="338"/>
      <c r="AJ99" s="338"/>
      <c r="AK99" s="338"/>
      <c r="AL99" s="338"/>
      <c r="AM99" s="23"/>
      <c r="AN99" s="23"/>
      <c r="AO99" s="23"/>
      <c r="AP99" s="23"/>
      <c r="AQ99" s="23"/>
      <c r="AR99" s="23"/>
      <c r="AS99" s="23"/>
      <c r="AT99" s="23"/>
      <c r="AU99" s="23"/>
      <c r="AV99" s="23"/>
      <c r="AW99" s="23"/>
      <c r="AX99" s="23"/>
      <c r="AY99" s="23"/>
      <c r="AZ99" s="23"/>
      <c r="BA99" s="23"/>
      <c r="BB99" s="23"/>
      <c r="BC99" s="23"/>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3"/>
      <c r="DN99" s="172"/>
      <c r="DO99" s="172"/>
      <c r="DP99" s="172"/>
      <c r="DQ99" s="172"/>
      <c r="DR99" s="172"/>
      <c r="DS99" s="172"/>
      <c r="DT99" s="172"/>
      <c r="DU99" s="172"/>
      <c r="DV99" s="172"/>
      <c r="DW99" s="172"/>
      <c r="DX99" s="172"/>
      <c r="DY99" s="172"/>
      <c r="DZ99" s="172"/>
      <c r="EA99" s="172"/>
      <c r="EB99" s="172"/>
      <c r="EC99" s="172"/>
      <c r="ED99" s="172"/>
      <c r="EE99" s="172"/>
      <c r="EF99" s="172"/>
      <c r="EG99" s="172"/>
      <c r="EH99" s="172"/>
      <c r="EI99" s="172"/>
      <c r="EJ99" s="172"/>
      <c r="EK99" s="172"/>
      <c r="EL99" s="172"/>
      <c r="EM99" s="172"/>
      <c r="EN99" s="172"/>
      <c r="EO99" s="172"/>
      <c r="EP99" s="172"/>
      <c r="EQ99" s="172"/>
      <c r="ER99" s="172"/>
      <c r="ES99" s="172"/>
      <c r="ET99" s="172"/>
      <c r="EU99" s="172"/>
      <c r="EV99" s="172"/>
      <c r="EW99" s="172"/>
      <c r="EX99" s="172"/>
      <c r="EY99" s="172"/>
      <c r="EZ99" s="172"/>
      <c r="FA99" s="172"/>
      <c r="FB99" s="172"/>
      <c r="FC99" s="172"/>
      <c r="FD99" s="172"/>
      <c r="FE99" s="172"/>
      <c r="FF99" s="172"/>
      <c r="FG99" s="172"/>
      <c r="FH99" s="172"/>
      <c r="FI99" s="172"/>
      <c r="FJ99" s="172"/>
      <c r="FK99" s="172"/>
      <c r="FL99" s="172"/>
      <c r="FM99" s="172"/>
      <c r="FN99" s="172"/>
      <c r="FO99" s="172"/>
      <c r="FP99" s="172"/>
      <c r="FQ99" s="172"/>
      <c r="FR99" s="172"/>
      <c r="FS99" s="172"/>
      <c r="FT99" s="172"/>
      <c r="FU99" s="172"/>
      <c r="FV99" s="172"/>
      <c r="FW99" s="172"/>
      <c r="FX99" s="172"/>
      <c r="FY99" s="172"/>
      <c r="FZ99" s="172"/>
      <c r="GA99" s="172"/>
      <c r="GB99" s="172"/>
      <c r="GC99" s="172"/>
      <c r="GD99" s="172"/>
      <c r="GE99" s="172"/>
      <c r="GF99" s="172"/>
      <c r="GG99" s="172"/>
      <c r="GH99" s="172"/>
      <c r="GI99" s="172"/>
      <c r="GJ99" s="172"/>
      <c r="GK99" s="172"/>
      <c r="GL99" s="172"/>
      <c r="GM99" s="172"/>
      <c r="GN99" s="172"/>
      <c r="GO99" s="172"/>
      <c r="GP99" s="172"/>
      <c r="GQ99" s="172"/>
      <c r="GR99" s="172"/>
      <c r="GS99" s="172"/>
      <c r="GT99" s="172"/>
      <c r="GU99" s="172"/>
      <c r="GV99" s="172"/>
      <c r="GW99" s="172"/>
      <c r="GX99" s="172"/>
      <c r="GY99" s="172"/>
      <c r="GZ99" s="172"/>
      <c r="HA99" s="172"/>
      <c r="HB99" s="172"/>
      <c r="HC99" s="172"/>
      <c r="HD99" s="172"/>
      <c r="HE99" s="172"/>
      <c r="HF99" s="172"/>
      <c r="HG99" s="172"/>
      <c r="HH99" s="172"/>
      <c r="HI99" s="172"/>
      <c r="HJ99" s="172"/>
      <c r="HK99" s="172"/>
      <c r="HL99" s="172"/>
      <c r="HM99" s="172"/>
      <c r="HN99" s="172"/>
    </row>
    <row r="100" spans="1:222" s="173" customFormat="1" x14ac:dyDescent="0.2">
      <c r="A100" s="338"/>
      <c r="B100" s="338"/>
      <c r="C100" s="338"/>
      <c r="D100" s="338"/>
      <c r="E100" s="338"/>
      <c r="F100" s="338"/>
      <c r="G100" s="338"/>
      <c r="H100" s="338"/>
      <c r="I100" s="338"/>
      <c r="J100" s="338"/>
      <c r="K100" s="338"/>
      <c r="L100" s="338"/>
      <c r="M100" s="338"/>
      <c r="N100" s="338"/>
      <c r="O100" s="338"/>
      <c r="P100" s="338"/>
      <c r="Q100" s="338"/>
      <c r="R100" s="338"/>
      <c r="S100" s="338"/>
      <c r="T100" s="338"/>
      <c r="U100" s="338"/>
      <c r="V100" s="338"/>
      <c r="W100" s="338"/>
      <c r="X100" s="338"/>
      <c r="Y100" s="338"/>
      <c r="Z100" s="338"/>
      <c r="AA100" s="338"/>
      <c r="AB100" s="338"/>
      <c r="AC100" s="338"/>
      <c r="AD100" s="338"/>
      <c r="AE100" s="338"/>
      <c r="AF100" s="338"/>
      <c r="AG100" s="338"/>
      <c r="AH100" s="338"/>
      <c r="AI100" s="338"/>
      <c r="AJ100" s="338"/>
      <c r="AK100" s="338"/>
      <c r="AL100" s="338"/>
      <c r="AM100" s="23"/>
      <c r="AN100" s="23"/>
      <c r="AO100" s="23"/>
      <c r="AP100" s="23"/>
      <c r="AQ100" s="23"/>
      <c r="AR100" s="23"/>
      <c r="AS100" s="23"/>
      <c r="AT100" s="23"/>
      <c r="AU100" s="23"/>
      <c r="AV100" s="23"/>
      <c r="AW100" s="23"/>
      <c r="AX100" s="23"/>
      <c r="AY100" s="23"/>
      <c r="AZ100" s="23"/>
      <c r="BA100" s="23"/>
      <c r="BB100" s="23"/>
      <c r="BC100" s="23"/>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3"/>
      <c r="DN100" s="172"/>
      <c r="DO100" s="172"/>
      <c r="DP100" s="172"/>
      <c r="DQ100" s="172"/>
      <c r="DR100" s="172"/>
      <c r="DS100" s="172"/>
      <c r="DT100" s="172"/>
      <c r="DU100" s="172"/>
      <c r="DV100" s="172"/>
      <c r="DW100" s="172"/>
      <c r="DX100" s="172"/>
      <c r="DY100" s="172"/>
      <c r="DZ100" s="172"/>
      <c r="EA100" s="172"/>
      <c r="EB100" s="172"/>
      <c r="EC100" s="172"/>
      <c r="ED100" s="172"/>
      <c r="EE100" s="172"/>
      <c r="EF100" s="172"/>
      <c r="EG100" s="172"/>
      <c r="EH100" s="172"/>
      <c r="EI100" s="172"/>
      <c r="EJ100" s="172"/>
      <c r="EK100" s="172"/>
      <c r="EL100" s="172"/>
      <c r="EM100" s="172"/>
      <c r="EN100" s="172"/>
      <c r="EO100" s="172"/>
      <c r="EP100" s="172"/>
      <c r="EQ100" s="172"/>
      <c r="ER100" s="172"/>
      <c r="ES100" s="172"/>
      <c r="ET100" s="172"/>
      <c r="EU100" s="172"/>
      <c r="EV100" s="172"/>
      <c r="EW100" s="172"/>
      <c r="EX100" s="172"/>
      <c r="EY100" s="172"/>
      <c r="EZ100" s="172"/>
      <c r="FA100" s="172"/>
      <c r="FB100" s="172"/>
      <c r="FC100" s="172"/>
      <c r="FD100" s="172"/>
      <c r="FE100" s="172"/>
      <c r="FF100" s="172"/>
      <c r="FG100" s="172"/>
      <c r="FH100" s="172"/>
      <c r="FI100" s="172"/>
      <c r="FJ100" s="172"/>
      <c r="FK100" s="172"/>
      <c r="FL100" s="172"/>
      <c r="FM100" s="172"/>
      <c r="FN100" s="172"/>
      <c r="FO100" s="172"/>
      <c r="FP100" s="172"/>
      <c r="FQ100" s="172"/>
      <c r="FR100" s="172"/>
      <c r="FS100" s="172"/>
      <c r="FT100" s="172"/>
      <c r="FU100" s="172"/>
      <c r="FV100" s="172"/>
      <c r="FW100" s="172"/>
      <c r="FX100" s="172"/>
      <c r="FY100" s="172"/>
      <c r="FZ100" s="172"/>
      <c r="GA100" s="172"/>
      <c r="GB100" s="172"/>
      <c r="GC100" s="172"/>
      <c r="GD100" s="172"/>
      <c r="GE100" s="172"/>
      <c r="GF100" s="172"/>
      <c r="GG100" s="172"/>
      <c r="GH100" s="172"/>
      <c r="GI100" s="172"/>
      <c r="GJ100" s="172"/>
      <c r="GK100" s="172"/>
      <c r="GL100" s="172"/>
      <c r="GM100" s="172"/>
      <c r="GN100" s="172"/>
      <c r="GO100" s="172"/>
      <c r="GP100" s="172"/>
      <c r="GQ100" s="172"/>
      <c r="GR100" s="172"/>
      <c r="GS100" s="172"/>
      <c r="GT100" s="172"/>
      <c r="GU100" s="172"/>
      <c r="GV100" s="172"/>
      <c r="GW100" s="172"/>
      <c r="GX100" s="172"/>
      <c r="GY100" s="172"/>
      <c r="GZ100" s="172"/>
      <c r="HA100" s="172"/>
      <c r="HB100" s="172"/>
      <c r="HC100" s="172"/>
      <c r="HD100" s="172"/>
      <c r="HE100" s="172"/>
      <c r="HF100" s="172"/>
      <c r="HG100" s="172"/>
      <c r="HH100" s="172"/>
      <c r="HI100" s="172"/>
      <c r="HJ100" s="172"/>
      <c r="HK100" s="172"/>
      <c r="HL100" s="172"/>
      <c r="HM100" s="172"/>
      <c r="HN100" s="172"/>
    </row>
    <row r="101" spans="1:222" s="173" customFormat="1" x14ac:dyDescent="0.2">
      <c r="A101" s="338"/>
      <c r="B101" s="338"/>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c r="AG101" s="338"/>
      <c r="AH101" s="338"/>
      <c r="AI101" s="338"/>
      <c r="AJ101" s="338"/>
      <c r="AK101" s="338"/>
      <c r="AL101" s="338"/>
      <c r="AM101" s="23"/>
      <c r="AN101" s="23"/>
      <c r="AO101" s="23"/>
      <c r="AP101" s="23"/>
      <c r="AQ101" s="23"/>
      <c r="AR101" s="23"/>
      <c r="AS101" s="23"/>
      <c r="AT101" s="23"/>
      <c r="AU101" s="23"/>
      <c r="AV101" s="23"/>
      <c r="AW101" s="23"/>
      <c r="AX101" s="23"/>
      <c r="AY101" s="23"/>
      <c r="AZ101" s="23"/>
      <c r="BA101" s="23"/>
      <c r="BB101" s="23"/>
      <c r="BC101" s="23"/>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3"/>
      <c r="DN101" s="172"/>
      <c r="DO101" s="172"/>
      <c r="DP101" s="172"/>
      <c r="DQ101" s="172"/>
      <c r="DR101" s="172"/>
      <c r="DS101" s="172"/>
      <c r="DT101" s="172"/>
      <c r="DU101" s="172"/>
      <c r="DV101" s="172"/>
      <c r="DW101" s="172"/>
      <c r="DX101" s="172"/>
      <c r="DY101" s="172"/>
      <c r="DZ101" s="172"/>
      <c r="EA101" s="172"/>
      <c r="EB101" s="172"/>
      <c r="EC101" s="172"/>
      <c r="ED101" s="172"/>
      <c r="EE101" s="172"/>
      <c r="EF101" s="172"/>
      <c r="EG101" s="172"/>
      <c r="EH101" s="172"/>
      <c r="EI101" s="172"/>
      <c r="EJ101" s="172"/>
      <c r="EK101" s="172"/>
      <c r="EL101" s="172"/>
      <c r="EM101" s="172"/>
      <c r="EN101" s="172"/>
      <c r="EO101" s="172"/>
      <c r="EP101" s="172"/>
      <c r="EQ101" s="172"/>
      <c r="ER101" s="172"/>
      <c r="ES101" s="172"/>
      <c r="ET101" s="172"/>
      <c r="EU101" s="172"/>
      <c r="EV101" s="172"/>
      <c r="EW101" s="172"/>
      <c r="EX101" s="172"/>
      <c r="EY101" s="172"/>
      <c r="EZ101" s="172"/>
      <c r="FA101" s="172"/>
      <c r="FB101" s="172"/>
      <c r="FC101" s="172"/>
      <c r="FD101" s="172"/>
      <c r="FE101" s="172"/>
      <c r="FF101" s="172"/>
      <c r="FG101" s="172"/>
      <c r="FH101" s="172"/>
      <c r="FI101" s="172"/>
      <c r="FJ101" s="172"/>
      <c r="FK101" s="172"/>
      <c r="FL101" s="172"/>
      <c r="FM101" s="172"/>
      <c r="FN101" s="172"/>
      <c r="FO101" s="172"/>
      <c r="FP101" s="172"/>
      <c r="FQ101" s="172"/>
      <c r="FR101" s="172"/>
      <c r="FS101" s="172"/>
      <c r="FT101" s="172"/>
      <c r="FU101" s="172"/>
      <c r="FV101" s="172"/>
      <c r="FW101" s="172"/>
      <c r="FX101" s="172"/>
      <c r="FY101" s="172"/>
      <c r="FZ101" s="172"/>
      <c r="GA101" s="172"/>
      <c r="GB101" s="172"/>
      <c r="GC101" s="172"/>
      <c r="GD101" s="172"/>
      <c r="GE101" s="172"/>
      <c r="GF101" s="172"/>
      <c r="GG101" s="172"/>
      <c r="GH101" s="172"/>
      <c r="GI101" s="172"/>
      <c r="GJ101" s="172"/>
      <c r="GK101" s="172"/>
      <c r="GL101" s="172"/>
      <c r="GM101" s="172"/>
      <c r="GN101" s="172"/>
      <c r="GO101" s="172"/>
      <c r="GP101" s="172"/>
      <c r="GQ101" s="172"/>
      <c r="GR101" s="172"/>
      <c r="GS101" s="172"/>
      <c r="GT101" s="172"/>
      <c r="GU101" s="172"/>
      <c r="GV101" s="172"/>
      <c r="GW101" s="172"/>
      <c r="GX101" s="172"/>
      <c r="GY101" s="172"/>
      <c r="GZ101" s="172"/>
      <c r="HA101" s="172"/>
      <c r="HB101" s="172"/>
      <c r="HC101" s="172"/>
      <c r="HD101" s="172"/>
      <c r="HE101" s="172"/>
      <c r="HF101" s="172"/>
      <c r="HG101" s="172"/>
      <c r="HH101" s="172"/>
      <c r="HI101" s="172"/>
      <c r="HJ101" s="172"/>
      <c r="HK101" s="172"/>
      <c r="HL101" s="172"/>
      <c r="HM101" s="172"/>
      <c r="HN101" s="172"/>
    </row>
    <row r="102" spans="1:222" s="173" customFormat="1" x14ac:dyDescent="0.2">
      <c r="A102" s="338"/>
      <c r="B102" s="338"/>
      <c r="C102" s="338"/>
      <c r="D102" s="338"/>
      <c r="E102" s="338"/>
      <c r="F102" s="338"/>
      <c r="G102" s="338"/>
      <c r="H102" s="338"/>
      <c r="I102" s="338"/>
      <c r="J102" s="338"/>
      <c r="K102" s="338"/>
      <c r="L102" s="338"/>
      <c r="M102" s="338"/>
      <c r="N102" s="338"/>
      <c r="O102" s="338"/>
      <c r="P102" s="338"/>
      <c r="Q102" s="338"/>
      <c r="R102" s="338"/>
      <c r="S102" s="338"/>
      <c r="T102" s="338"/>
      <c r="U102" s="338"/>
      <c r="V102" s="338"/>
      <c r="W102" s="338"/>
      <c r="X102" s="338"/>
      <c r="Y102" s="338"/>
      <c r="Z102" s="338"/>
      <c r="AA102" s="338"/>
      <c r="AB102" s="338"/>
      <c r="AC102" s="338"/>
      <c r="AD102" s="338"/>
      <c r="AE102" s="338"/>
      <c r="AF102" s="338"/>
      <c r="AG102" s="338"/>
      <c r="AH102" s="338"/>
      <c r="AI102" s="338"/>
      <c r="AJ102" s="338"/>
      <c r="AK102" s="338"/>
      <c r="AL102" s="338"/>
      <c r="AM102" s="23"/>
      <c r="AN102" s="23"/>
      <c r="AO102" s="23"/>
      <c r="AP102" s="23"/>
      <c r="AQ102" s="23"/>
      <c r="AR102" s="23"/>
      <c r="AS102" s="23"/>
      <c r="AT102" s="23"/>
      <c r="AU102" s="23"/>
      <c r="AV102" s="23"/>
      <c r="AW102" s="23"/>
      <c r="AX102" s="23"/>
      <c r="AY102" s="23"/>
      <c r="AZ102" s="23"/>
      <c r="BA102" s="23"/>
      <c r="BB102" s="23"/>
      <c r="BC102" s="23"/>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3"/>
      <c r="DN102" s="172"/>
      <c r="DO102" s="172"/>
      <c r="DP102" s="172"/>
      <c r="DQ102" s="172"/>
      <c r="DR102" s="172"/>
      <c r="DS102" s="172"/>
      <c r="DT102" s="172"/>
      <c r="DU102" s="172"/>
      <c r="DV102" s="172"/>
      <c r="DW102" s="172"/>
      <c r="DX102" s="172"/>
      <c r="DY102" s="172"/>
      <c r="DZ102" s="172"/>
      <c r="EA102" s="172"/>
      <c r="EB102" s="172"/>
      <c r="EC102" s="172"/>
      <c r="ED102" s="172"/>
      <c r="EE102" s="172"/>
      <c r="EF102" s="172"/>
      <c r="EG102" s="172"/>
      <c r="EH102" s="172"/>
      <c r="EI102" s="172"/>
      <c r="EJ102" s="172"/>
      <c r="EK102" s="172"/>
      <c r="EL102" s="172"/>
      <c r="EM102" s="172"/>
      <c r="EN102" s="172"/>
      <c r="EO102" s="172"/>
      <c r="EP102" s="172"/>
      <c r="EQ102" s="172"/>
      <c r="ER102" s="172"/>
      <c r="ES102" s="172"/>
      <c r="ET102" s="172"/>
      <c r="EU102" s="172"/>
      <c r="EV102" s="172"/>
      <c r="EW102" s="172"/>
      <c r="EX102" s="172"/>
      <c r="EY102" s="172"/>
      <c r="EZ102" s="172"/>
      <c r="FA102" s="172"/>
      <c r="FB102" s="172"/>
      <c r="FC102" s="172"/>
      <c r="FD102" s="172"/>
      <c r="FE102" s="172"/>
      <c r="FF102" s="172"/>
      <c r="FG102" s="172"/>
      <c r="FH102" s="172"/>
      <c r="FI102" s="172"/>
      <c r="FJ102" s="172"/>
      <c r="FK102" s="172"/>
      <c r="FL102" s="172"/>
      <c r="FM102" s="172"/>
      <c r="FN102" s="172"/>
      <c r="FO102" s="172"/>
      <c r="FP102" s="172"/>
      <c r="FQ102" s="172"/>
      <c r="FR102" s="172"/>
      <c r="FS102" s="172"/>
      <c r="FT102" s="172"/>
      <c r="FU102" s="172"/>
      <c r="FV102" s="172"/>
      <c r="FW102" s="172"/>
      <c r="FX102" s="172"/>
      <c r="FY102" s="172"/>
      <c r="FZ102" s="172"/>
      <c r="GA102" s="172"/>
      <c r="GB102" s="172"/>
      <c r="GC102" s="172"/>
      <c r="GD102" s="172"/>
      <c r="GE102" s="172"/>
      <c r="GF102" s="172"/>
      <c r="GG102" s="172"/>
      <c r="GH102" s="172"/>
      <c r="GI102" s="172"/>
      <c r="GJ102" s="172"/>
      <c r="GK102" s="172"/>
      <c r="GL102" s="172"/>
      <c r="GM102" s="172"/>
      <c r="GN102" s="172"/>
      <c r="GO102" s="172"/>
      <c r="GP102" s="172"/>
      <c r="GQ102" s="172"/>
      <c r="GR102" s="172"/>
      <c r="GS102" s="172"/>
      <c r="GT102" s="172"/>
      <c r="GU102" s="172"/>
      <c r="GV102" s="172"/>
      <c r="GW102" s="172"/>
      <c r="GX102" s="172"/>
      <c r="GY102" s="172"/>
      <c r="GZ102" s="172"/>
      <c r="HA102" s="172"/>
      <c r="HB102" s="172"/>
      <c r="HC102" s="172"/>
      <c r="HD102" s="172"/>
      <c r="HE102" s="172"/>
      <c r="HF102" s="172"/>
      <c r="HG102" s="172"/>
      <c r="HH102" s="172"/>
      <c r="HI102" s="172"/>
      <c r="HJ102" s="172"/>
      <c r="HK102" s="172"/>
      <c r="HL102" s="172"/>
      <c r="HM102" s="172"/>
      <c r="HN102" s="172"/>
    </row>
    <row r="103" spans="1:222" s="173" customFormat="1" x14ac:dyDescent="0.2">
      <c r="A103" s="338"/>
      <c r="B103" s="338"/>
      <c r="C103" s="338"/>
      <c r="D103" s="338"/>
      <c r="E103" s="338"/>
      <c r="F103" s="338"/>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8"/>
      <c r="AD103" s="338"/>
      <c r="AE103" s="338"/>
      <c r="AF103" s="338"/>
      <c r="AG103" s="338"/>
      <c r="AH103" s="338"/>
      <c r="AI103" s="338"/>
      <c r="AJ103" s="338"/>
      <c r="AK103" s="338"/>
      <c r="AL103" s="338"/>
      <c r="AM103" s="23"/>
      <c r="AN103" s="23"/>
      <c r="AO103" s="23"/>
      <c r="AP103" s="23"/>
      <c r="AQ103" s="23"/>
      <c r="AR103" s="23"/>
      <c r="AS103" s="23"/>
      <c r="AT103" s="23"/>
      <c r="AU103" s="23"/>
      <c r="AV103" s="23"/>
      <c r="AW103" s="23"/>
      <c r="AX103" s="23"/>
      <c r="AY103" s="23"/>
      <c r="AZ103" s="23"/>
      <c r="BA103" s="23"/>
      <c r="BB103" s="23"/>
      <c r="BC103" s="23"/>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3"/>
      <c r="DN103" s="172"/>
      <c r="DO103" s="172"/>
      <c r="DP103" s="172"/>
      <c r="DQ103" s="172"/>
      <c r="DR103" s="172"/>
      <c r="DS103" s="172"/>
      <c r="DT103" s="172"/>
      <c r="DU103" s="172"/>
      <c r="DV103" s="172"/>
      <c r="DW103" s="172"/>
      <c r="DX103" s="172"/>
      <c r="DY103" s="172"/>
      <c r="DZ103" s="172"/>
      <c r="EA103" s="172"/>
      <c r="EB103" s="172"/>
      <c r="EC103" s="172"/>
      <c r="ED103" s="172"/>
      <c r="EE103" s="172"/>
      <c r="EF103" s="172"/>
      <c r="EG103" s="172"/>
      <c r="EH103" s="172"/>
      <c r="EI103" s="172"/>
      <c r="EJ103" s="172"/>
      <c r="EK103" s="172"/>
      <c r="EL103" s="172"/>
      <c r="EM103" s="172"/>
      <c r="EN103" s="172"/>
      <c r="EO103" s="172"/>
      <c r="EP103" s="172"/>
      <c r="EQ103" s="172"/>
      <c r="ER103" s="172"/>
      <c r="ES103" s="172"/>
      <c r="ET103" s="172"/>
      <c r="EU103" s="172"/>
      <c r="EV103" s="172"/>
      <c r="EW103" s="172"/>
      <c r="EX103" s="172"/>
      <c r="EY103" s="172"/>
      <c r="EZ103" s="172"/>
      <c r="FA103" s="172"/>
      <c r="FB103" s="172"/>
      <c r="FC103" s="172"/>
      <c r="FD103" s="172"/>
      <c r="FE103" s="172"/>
      <c r="FF103" s="172"/>
      <c r="FG103" s="172"/>
      <c r="FH103" s="172"/>
      <c r="FI103" s="172"/>
      <c r="FJ103" s="172"/>
      <c r="FK103" s="172"/>
      <c r="FL103" s="172"/>
      <c r="FM103" s="172"/>
      <c r="FN103" s="172"/>
      <c r="FO103" s="172"/>
      <c r="FP103" s="172"/>
      <c r="FQ103" s="172"/>
      <c r="FR103" s="172"/>
      <c r="FS103" s="172"/>
      <c r="FT103" s="172"/>
      <c r="FU103" s="172"/>
      <c r="FV103" s="172"/>
      <c r="FW103" s="172"/>
      <c r="FX103" s="172"/>
      <c r="FY103" s="172"/>
      <c r="FZ103" s="172"/>
      <c r="GA103" s="172"/>
      <c r="GB103" s="172"/>
      <c r="GC103" s="172"/>
      <c r="GD103" s="172"/>
      <c r="GE103" s="172"/>
      <c r="GF103" s="172"/>
      <c r="GG103" s="172"/>
      <c r="GH103" s="172"/>
      <c r="GI103" s="172"/>
      <c r="GJ103" s="172"/>
      <c r="GK103" s="172"/>
      <c r="GL103" s="172"/>
      <c r="GM103" s="172"/>
      <c r="GN103" s="172"/>
      <c r="GO103" s="172"/>
      <c r="GP103" s="172"/>
      <c r="GQ103" s="172"/>
      <c r="GR103" s="172"/>
      <c r="GS103" s="172"/>
      <c r="GT103" s="172"/>
      <c r="GU103" s="172"/>
      <c r="GV103" s="172"/>
      <c r="GW103" s="172"/>
      <c r="GX103" s="172"/>
      <c r="GY103" s="172"/>
      <c r="GZ103" s="172"/>
      <c r="HA103" s="172"/>
      <c r="HB103" s="172"/>
      <c r="HC103" s="172"/>
      <c r="HD103" s="172"/>
      <c r="HE103" s="172"/>
      <c r="HF103" s="172"/>
      <c r="HG103" s="172"/>
      <c r="HH103" s="172"/>
      <c r="HI103" s="172"/>
      <c r="HJ103" s="172"/>
      <c r="HK103" s="172"/>
      <c r="HL103" s="172"/>
      <c r="HM103" s="172"/>
      <c r="HN103" s="172"/>
    </row>
    <row r="104" spans="1:222" s="173" customFormat="1" x14ac:dyDescent="0.2">
      <c r="A104" s="338"/>
      <c r="B104" s="338"/>
      <c r="C104" s="338"/>
      <c r="D104" s="338"/>
      <c r="E104" s="338"/>
      <c r="F104" s="338"/>
      <c r="G104" s="338"/>
      <c r="H104" s="338"/>
      <c r="I104" s="338"/>
      <c r="J104" s="338"/>
      <c r="K104" s="338"/>
      <c r="L104" s="338"/>
      <c r="M104" s="338"/>
      <c r="N104" s="338"/>
      <c r="O104" s="338"/>
      <c r="P104" s="338"/>
      <c r="Q104" s="338"/>
      <c r="R104" s="338"/>
      <c r="S104" s="338"/>
      <c r="T104" s="338"/>
      <c r="U104" s="338"/>
      <c r="V104" s="338"/>
      <c r="W104" s="338"/>
      <c r="X104" s="338"/>
      <c r="Y104" s="338"/>
      <c r="Z104" s="338"/>
      <c r="AA104" s="338"/>
      <c r="AB104" s="338"/>
      <c r="AC104" s="338"/>
      <c r="AD104" s="338"/>
      <c r="AE104" s="338"/>
      <c r="AF104" s="338"/>
      <c r="AG104" s="338"/>
      <c r="AH104" s="338"/>
      <c r="AI104" s="338"/>
      <c r="AJ104" s="338"/>
      <c r="AK104" s="338"/>
      <c r="AL104" s="338"/>
      <c r="AM104" s="23"/>
      <c r="AN104" s="23"/>
      <c r="AO104" s="23"/>
      <c r="AP104" s="23"/>
      <c r="AQ104" s="23"/>
      <c r="AR104" s="23"/>
      <c r="AS104" s="23"/>
      <c r="AT104" s="23"/>
      <c r="AU104" s="23"/>
      <c r="AV104" s="23"/>
      <c r="AW104" s="23"/>
      <c r="AX104" s="23"/>
      <c r="AY104" s="23"/>
      <c r="AZ104" s="23"/>
      <c r="BA104" s="23"/>
      <c r="BB104" s="23"/>
      <c r="BC104" s="23"/>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3"/>
      <c r="DN104" s="172"/>
      <c r="DO104" s="172"/>
      <c r="DP104" s="172"/>
      <c r="DQ104" s="172"/>
      <c r="DR104" s="172"/>
      <c r="DS104" s="172"/>
      <c r="DT104" s="172"/>
      <c r="DU104" s="172"/>
      <c r="DV104" s="172"/>
      <c r="DW104" s="172"/>
      <c r="DX104" s="172"/>
      <c r="DY104" s="172"/>
      <c r="DZ104" s="172"/>
      <c r="EA104" s="172"/>
      <c r="EB104" s="172"/>
      <c r="EC104" s="172"/>
      <c r="ED104" s="172"/>
      <c r="EE104" s="172"/>
      <c r="EF104" s="172"/>
      <c r="EG104" s="172"/>
      <c r="EH104" s="172"/>
      <c r="EI104" s="172"/>
      <c r="EJ104" s="172"/>
      <c r="EK104" s="172"/>
      <c r="EL104" s="172"/>
      <c r="EM104" s="172"/>
      <c r="EN104" s="172"/>
      <c r="EO104" s="172"/>
      <c r="EP104" s="172"/>
      <c r="EQ104" s="172"/>
      <c r="ER104" s="172"/>
      <c r="ES104" s="172"/>
      <c r="ET104" s="172"/>
      <c r="EU104" s="172"/>
      <c r="EV104" s="172"/>
      <c r="EW104" s="172"/>
      <c r="EX104" s="172"/>
      <c r="EY104" s="172"/>
      <c r="EZ104" s="172"/>
      <c r="FA104" s="172"/>
      <c r="FB104" s="172"/>
      <c r="FC104" s="172"/>
      <c r="FD104" s="172"/>
      <c r="FE104" s="172"/>
      <c r="FF104" s="172"/>
      <c r="FG104" s="172"/>
      <c r="FH104" s="172"/>
      <c r="FI104" s="172"/>
      <c r="FJ104" s="172"/>
      <c r="FK104" s="172"/>
      <c r="FL104" s="172"/>
      <c r="FM104" s="172"/>
      <c r="FN104" s="172"/>
      <c r="FO104" s="172"/>
      <c r="FP104" s="172"/>
      <c r="FQ104" s="172"/>
      <c r="FR104" s="172"/>
      <c r="FS104" s="172"/>
      <c r="FT104" s="172"/>
      <c r="FU104" s="172"/>
      <c r="FV104" s="172"/>
      <c r="FW104" s="172"/>
      <c r="FX104" s="172"/>
      <c r="FY104" s="172"/>
      <c r="FZ104" s="172"/>
      <c r="GA104" s="172"/>
      <c r="GB104" s="172"/>
      <c r="GC104" s="172"/>
      <c r="GD104" s="172"/>
      <c r="GE104" s="172"/>
      <c r="GF104" s="172"/>
      <c r="GG104" s="172"/>
      <c r="GH104" s="172"/>
      <c r="GI104" s="172"/>
      <c r="GJ104" s="172"/>
      <c r="GK104" s="172"/>
      <c r="GL104" s="172"/>
      <c r="GM104" s="172"/>
      <c r="GN104" s="172"/>
      <c r="GO104" s="172"/>
      <c r="GP104" s="172"/>
      <c r="GQ104" s="172"/>
      <c r="GR104" s="172"/>
      <c r="GS104" s="172"/>
      <c r="GT104" s="172"/>
      <c r="GU104" s="172"/>
      <c r="GV104" s="172"/>
      <c r="GW104" s="172"/>
      <c r="GX104" s="172"/>
      <c r="GY104" s="172"/>
      <c r="GZ104" s="172"/>
      <c r="HA104" s="172"/>
      <c r="HB104" s="172"/>
      <c r="HC104" s="172"/>
      <c r="HD104" s="172"/>
      <c r="HE104" s="172"/>
      <c r="HF104" s="172"/>
      <c r="HG104" s="172"/>
      <c r="HH104" s="172"/>
      <c r="HI104" s="172"/>
      <c r="HJ104" s="172"/>
      <c r="HK104" s="172"/>
      <c r="HL104" s="172"/>
      <c r="HM104" s="172"/>
      <c r="HN104" s="172"/>
    </row>
    <row r="105" spans="1:222" s="173" customFormat="1" ht="13.95" customHeight="1" x14ac:dyDescent="0.2">
      <c r="A105" s="338"/>
      <c r="B105" s="338"/>
      <c r="C105" s="338"/>
      <c r="D105" s="338"/>
      <c r="E105" s="338"/>
      <c r="F105" s="338"/>
      <c r="G105" s="338"/>
      <c r="H105" s="338"/>
      <c r="I105" s="338"/>
      <c r="J105" s="338"/>
      <c r="K105" s="338"/>
      <c r="L105" s="338"/>
      <c r="M105" s="338"/>
      <c r="N105" s="338"/>
      <c r="O105" s="338"/>
      <c r="P105" s="338"/>
      <c r="Q105" s="338"/>
      <c r="R105" s="338"/>
      <c r="S105" s="338"/>
      <c r="T105" s="338"/>
      <c r="U105" s="338"/>
      <c r="V105" s="338"/>
      <c r="W105" s="338"/>
      <c r="X105" s="338"/>
      <c r="Y105" s="338"/>
      <c r="Z105" s="338"/>
      <c r="AA105" s="338"/>
      <c r="AB105" s="338"/>
      <c r="AC105" s="338"/>
      <c r="AD105" s="338"/>
      <c r="AE105" s="338"/>
      <c r="AF105" s="338"/>
      <c r="AG105" s="338"/>
      <c r="AH105" s="338"/>
      <c r="AI105" s="338"/>
      <c r="AJ105" s="338"/>
      <c r="AK105" s="338"/>
      <c r="AL105" s="338"/>
      <c r="AM105" s="23"/>
      <c r="AN105" s="23"/>
      <c r="AO105" s="23"/>
      <c r="AP105" s="23"/>
      <c r="AQ105" s="23"/>
      <c r="AR105" s="23"/>
      <c r="AS105" s="23"/>
      <c r="AT105" s="23"/>
      <c r="AU105" s="23"/>
      <c r="AV105" s="23"/>
      <c r="AW105" s="23"/>
      <c r="AX105" s="23"/>
      <c r="AY105" s="23"/>
      <c r="AZ105" s="23"/>
      <c r="BA105" s="23"/>
      <c r="BB105" s="23"/>
      <c r="BC105" s="24"/>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3"/>
      <c r="DN105" s="172"/>
      <c r="DO105" s="172"/>
      <c r="DP105" s="172"/>
      <c r="DQ105" s="172"/>
      <c r="DR105" s="172"/>
      <c r="DS105" s="172"/>
      <c r="DT105" s="172"/>
      <c r="DU105" s="172"/>
      <c r="DV105" s="172"/>
      <c r="DW105" s="172"/>
      <c r="DX105" s="172"/>
      <c r="DY105" s="172"/>
      <c r="DZ105" s="172"/>
      <c r="EA105" s="172"/>
      <c r="EB105" s="172"/>
      <c r="EC105" s="172"/>
      <c r="ED105" s="172"/>
      <c r="EE105" s="172"/>
      <c r="EF105" s="172"/>
      <c r="EG105" s="172"/>
      <c r="EH105" s="172"/>
      <c r="EI105" s="172"/>
      <c r="EJ105" s="172"/>
      <c r="EK105" s="172"/>
      <c r="EL105" s="172"/>
      <c r="EM105" s="172"/>
      <c r="EN105" s="172"/>
      <c r="EO105" s="172"/>
      <c r="EP105" s="172"/>
      <c r="EQ105" s="172"/>
      <c r="ER105" s="172"/>
      <c r="ES105" s="172"/>
      <c r="ET105" s="172"/>
      <c r="EU105" s="172"/>
      <c r="EV105" s="172"/>
      <c r="EW105" s="172"/>
      <c r="EX105" s="172"/>
      <c r="EY105" s="172"/>
      <c r="EZ105" s="172"/>
      <c r="FA105" s="172"/>
      <c r="FB105" s="172"/>
      <c r="FC105" s="172"/>
      <c r="FD105" s="172"/>
      <c r="FE105" s="172"/>
      <c r="FF105" s="172"/>
      <c r="FG105" s="172"/>
      <c r="FH105" s="172"/>
      <c r="FI105" s="172"/>
      <c r="FJ105" s="172"/>
      <c r="FK105" s="172"/>
      <c r="FL105" s="172"/>
      <c r="FM105" s="172"/>
      <c r="FN105" s="172"/>
      <c r="FO105" s="172"/>
      <c r="FP105" s="172"/>
      <c r="FQ105" s="172"/>
      <c r="FR105" s="172"/>
      <c r="FS105" s="172"/>
      <c r="FT105" s="172"/>
      <c r="FU105" s="172"/>
      <c r="FV105" s="172"/>
      <c r="FW105" s="172"/>
      <c r="FX105" s="172"/>
      <c r="FY105" s="172"/>
      <c r="FZ105" s="172"/>
      <c r="GA105" s="172"/>
      <c r="GB105" s="172"/>
      <c r="GC105" s="172"/>
      <c r="GD105" s="172"/>
      <c r="GE105" s="172"/>
      <c r="GF105" s="172"/>
      <c r="GG105" s="172"/>
      <c r="GH105" s="172"/>
      <c r="GI105" s="172"/>
      <c r="GJ105" s="172"/>
      <c r="GK105" s="172"/>
      <c r="GL105" s="172"/>
      <c r="GM105" s="172"/>
      <c r="GN105" s="172"/>
      <c r="GO105" s="172"/>
      <c r="GP105" s="172"/>
      <c r="GQ105" s="172"/>
      <c r="GR105" s="172"/>
      <c r="GS105" s="172"/>
      <c r="GT105" s="172"/>
      <c r="GU105" s="172"/>
      <c r="GV105" s="172"/>
      <c r="GW105" s="172"/>
      <c r="GX105" s="172"/>
      <c r="GY105" s="172"/>
      <c r="GZ105" s="172"/>
      <c r="HA105" s="172"/>
      <c r="HB105" s="172"/>
      <c r="HC105" s="172"/>
      <c r="HD105" s="172"/>
      <c r="HE105" s="172"/>
      <c r="HF105" s="172"/>
      <c r="HG105" s="172"/>
      <c r="HH105" s="172"/>
      <c r="HI105" s="172"/>
      <c r="HJ105" s="172"/>
      <c r="HK105" s="172"/>
      <c r="HL105" s="172"/>
      <c r="HM105" s="172"/>
      <c r="HN105" s="172"/>
    </row>
    <row r="106" spans="1:222" s="170" customFormat="1" ht="13.2" customHeight="1" x14ac:dyDescent="0.2">
      <c r="A106" s="338"/>
      <c r="B106" s="338"/>
      <c r="C106" s="338"/>
      <c r="D106" s="338"/>
      <c r="E106" s="338"/>
      <c r="F106" s="338"/>
      <c r="G106" s="338"/>
      <c r="H106" s="338"/>
      <c r="I106" s="338"/>
      <c r="J106" s="338"/>
      <c r="K106" s="338"/>
      <c r="L106" s="338"/>
      <c r="M106" s="338"/>
      <c r="N106" s="338"/>
      <c r="O106" s="338"/>
      <c r="P106" s="338"/>
      <c r="Q106" s="338"/>
      <c r="R106" s="338"/>
      <c r="S106" s="338"/>
      <c r="T106" s="338"/>
      <c r="U106" s="338"/>
      <c r="V106" s="338"/>
      <c r="W106" s="338"/>
      <c r="X106" s="338"/>
      <c r="Y106" s="338"/>
      <c r="Z106" s="338"/>
      <c r="AA106" s="338"/>
      <c r="AB106" s="338"/>
      <c r="AC106" s="338"/>
      <c r="AD106" s="338"/>
      <c r="AE106" s="338"/>
      <c r="AF106" s="338"/>
      <c r="AG106" s="338"/>
      <c r="AH106" s="338"/>
      <c r="AI106" s="338"/>
      <c r="AJ106" s="338"/>
      <c r="AK106" s="338"/>
      <c r="AL106" s="338"/>
      <c r="AM106" s="23"/>
      <c r="AN106" s="23"/>
      <c r="AO106" s="23"/>
      <c r="AP106" s="23"/>
      <c r="AQ106" s="23"/>
      <c r="AR106" s="23"/>
      <c r="AS106" s="23"/>
      <c r="AT106" s="23"/>
      <c r="AU106" s="23"/>
      <c r="AV106" s="23"/>
      <c r="AW106" s="23"/>
      <c r="AX106" s="23"/>
      <c r="AY106" s="23"/>
      <c r="AZ106" s="23"/>
      <c r="BA106" s="23"/>
      <c r="BB106" s="23"/>
      <c r="BC106" s="23"/>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172"/>
      <c r="DN106" s="172"/>
      <c r="DO106" s="172"/>
      <c r="DP106" s="172"/>
      <c r="DQ106" s="172"/>
      <c r="DR106" s="172"/>
      <c r="DS106" s="172"/>
      <c r="DT106" s="172"/>
      <c r="DU106" s="172"/>
      <c r="DV106" s="172"/>
      <c r="DW106" s="172"/>
      <c r="DX106" s="172"/>
      <c r="DY106" s="172"/>
      <c r="DZ106" s="172"/>
      <c r="EA106" s="172"/>
      <c r="EB106" s="172"/>
      <c r="EC106" s="172"/>
      <c r="ED106" s="172"/>
      <c r="EE106" s="172"/>
      <c r="EF106" s="172"/>
      <c r="EG106" s="172"/>
      <c r="EH106" s="172"/>
      <c r="EI106" s="172"/>
      <c r="EJ106" s="172"/>
      <c r="EK106" s="172"/>
      <c r="EL106" s="172"/>
      <c r="EM106" s="172"/>
      <c r="EN106" s="172"/>
      <c r="EO106" s="172"/>
      <c r="EP106" s="172"/>
      <c r="EQ106" s="172"/>
      <c r="ER106" s="172"/>
      <c r="ES106" s="172"/>
      <c r="ET106" s="172"/>
      <c r="EU106" s="172"/>
      <c r="EV106" s="172"/>
      <c r="EW106" s="172"/>
      <c r="EX106" s="172"/>
      <c r="EY106" s="172"/>
      <c r="EZ106" s="172"/>
      <c r="FA106" s="172"/>
      <c r="FB106" s="172"/>
      <c r="FC106" s="172"/>
      <c r="FD106" s="172"/>
      <c r="FE106" s="172"/>
      <c r="FF106" s="172"/>
      <c r="FG106" s="172"/>
      <c r="FH106" s="172"/>
      <c r="FI106" s="172"/>
      <c r="FJ106" s="172"/>
      <c r="FK106" s="172"/>
      <c r="FL106" s="172"/>
      <c r="FM106" s="172"/>
      <c r="FN106" s="172"/>
      <c r="FO106" s="172"/>
      <c r="FP106" s="172"/>
      <c r="FQ106" s="172"/>
      <c r="FR106" s="172"/>
      <c r="FS106" s="172"/>
      <c r="FT106" s="172"/>
      <c r="FU106" s="172"/>
      <c r="FV106" s="172"/>
      <c r="FW106" s="172"/>
      <c r="FX106" s="172"/>
      <c r="FY106" s="172"/>
      <c r="FZ106" s="172"/>
      <c r="GA106" s="172"/>
      <c r="GB106" s="172"/>
      <c r="GC106" s="172"/>
      <c r="GD106" s="172"/>
      <c r="GE106" s="172"/>
      <c r="GF106" s="172"/>
      <c r="GG106" s="172"/>
      <c r="GH106" s="172"/>
      <c r="GI106" s="172"/>
      <c r="GJ106" s="172"/>
      <c r="GK106" s="172"/>
      <c r="GL106" s="172"/>
      <c r="GM106" s="172"/>
      <c r="GN106" s="172"/>
      <c r="GO106" s="172"/>
      <c r="GP106" s="172"/>
      <c r="GQ106" s="172"/>
      <c r="GR106" s="172"/>
      <c r="GS106" s="172"/>
      <c r="GT106" s="172"/>
      <c r="GU106" s="172"/>
      <c r="GV106" s="172"/>
      <c r="GW106" s="172"/>
      <c r="GX106" s="172"/>
      <c r="GY106" s="172"/>
      <c r="GZ106" s="172"/>
      <c r="HA106" s="172"/>
      <c r="HB106" s="172"/>
      <c r="HC106" s="172"/>
      <c r="HD106" s="172"/>
      <c r="HE106" s="172"/>
      <c r="HF106" s="172"/>
      <c r="HG106" s="172"/>
      <c r="HH106" s="172"/>
      <c r="HI106" s="172"/>
      <c r="HJ106" s="172"/>
      <c r="HK106" s="172"/>
      <c r="HL106" s="172"/>
      <c r="HM106" s="172"/>
      <c r="HN106" s="172"/>
    </row>
    <row r="107" spans="1:222" s="170" customFormat="1" ht="13.2" customHeight="1" x14ac:dyDescent="0.2">
      <c r="A107" s="338"/>
      <c r="B107" s="338"/>
      <c r="C107" s="338"/>
      <c r="D107" s="338"/>
      <c r="E107" s="338"/>
      <c r="F107" s="338"/>
      <c r="G107" s="338"/>
      <c r="H107" s="338"/>
      <c r="I107" s="338"/>
      <c r="J107" s="338"/>
      <c r="K107" s="338"/>
      <c r="L107" s="338"/>
      <c r="M107" s="338"/>
      <c r="N107" s="338"/>
      <c r="O107" s="338"/>
      <c r="P107" s="338"/>
      <c r="Q107" s="338"/>
      <c r="R107" s="338"/>
      <c r="S107" s="338"/>
      <c r="T107" s="338"/>
      <c r="U107" s="338"/>
      <c r="V107" s="338"/>
      <c r="W107" s="338"/>
      <c r="X107" s="338"/>
      <c r="Y107" s="338"/>
      <c r="Z107" s="338"/>
      <c r="AA107" s="338"/>
      <c r="AB107" s="338"/>
      <c r="AC107" s="338"/>
      <c r="AD107" s="338"/>
      <c r="AE107" s="338"/>
      <c r="AF107" s="338"/>
      <c r="AG107" s="338"/>
      <c r="AH107" s="338"/>
      <c r="AI107" s="338"/>
      <c r="AJ107" s="338"/>
      <c r="AK107" s="338"/>
      <c r="AL107" s="338"/>
      <c r="AM107" s="23"/>
      <c r="AN107" s="23"/>
      <c r="AO107" s="23"/>
      <c r="AP107" s="23"/>
      <c r="AQ107" s="23"/>
      <c r="AR107" s="23"/>
      <c r="AS107" s="23"/>
      <c r="AT107" s="23"/>
      <c r="AU107" s="23"/>
      <c r="AV107" s="23"/>
      <c r="AW107" s="23"/>
      <c r="AX107" s="23"/>
      <c r="AY107" s="23"/>
      <c r="AZ107" s="23"/>
      <c r="BA107" s="23"/>
      <c r="BB107" s="23"/>
      <c r="BC107" s="23"/>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172"/>
      <c r="DN107" s="172"/>
      <c r="DO107" s="172"/>
      <c r="DP107" s="172"/>
      <c r="DQ107" s="172"/>
      <c r="DR107" s="172"/>
      <c r="DS107" s="172"/>
      <c r="DT107" s="172"/>
      <c r="DU107" s="172"/>
      <c r="DV107" s="172"/>
      <c r="DW107" s="172"/>
      <c r="DX107" s="172"/>
      <c r="DY107" s="172"/>
      <c r="DZ107" s="172"/>
      <c r="EA107" s="172"/>
      <c r="EB107" s="172"/>
      <c r="EC107" s="172"/>
      <c r="ED107" s="172"/>
      <c r="EE107" s="172"/>
      <c r="EF107" s="172"/>
      <c r="EG107" s="172"/>
      <c r="EH107" s="172"/>
      <c r="EI107" s="172"/>
      <c r="EJ107" s="172"/>
      <c r="EK107" s="172"/>
      <c r="EL107" s="172"/>
      <c r="EM107" s="172"/>
      <c r="EN107" s="172"/>
      <c r="EO107" s="172"/>
      <c r="EP107" s="172"/>
      <c r="EQ107" s="172"/>
      <c r="ER107" s="172"/>
      <c r="ES107" s="172"/>
      <c r="ET107" s="172"/>
      <c r="EU107" s="172"/>
      <c r="EV107" s="172"/>
      <c r="EW107" s="172"/>
      <c r="EX107" s="172"/>
      <c r="EY107" s="172"/>
      <c r="EZ107" s="172"/>
      <c r="FA107" s="172"/>
      <c r="FB107" s="172"/>
      <c r="FC107" s="172"/>
      <c r="FD107" s="172"/>
      <c r="FE107" s="172"/>
      <c r="FF107" s="172"/>
      <c r="FG107" s="172"/>
      <c r="FH107" s="172"/>
      <c r="FI107" s="172"/>
      <c r="FJ107" s="172"/>
      <c r="FK107" s="172"/>
      <c r="FL107" s="172"/>
      <c r="FM107" s="172"/>
      <c r="FN107" s="172"/>
      <c r="FO107" s="172"/>
      <c r="FP107" s="172"/>
      <c r="FQ107" s="172"/>
      <c r="FR107" s="172"/>
      <c r="FS107" s="172"/>
      <c r="FT107" s="172"/>
      <c r="FU107" s="172"/>
      <c r="FV107" s="172"/>
      <c r="FW107" s="172"/>
      <c r="FX107" s="172"/>
      <c r="FY107" s="172"/>
      <c r="FZ107" s="172"/>
      <c r="GA107" s="172"/>
      <c r="GB107" s="172"/>
      <c r="GC107" s="172"/>
      <c r="GD107" s="172"/>
      <c r="GE107" s="172"/>
      <c r="GF107" s="172"/>
      <c r="GG107" s="172"/>
      <c r="GH107" s="172"/>
      <c r="GI107" s="172"/>
      <c r="GJ107" s="172"/>
      <c r="GK107" s="172"/>
      <c r="GL107" s="172"/>
      <c r="GM107" s="172"/>
      <c r="GN107" s="172"/>
      <c r="GO107" s="172"/>
      <c r="GP107" s="172"/>
      <c r="GQ107" s="172"/>
      <c r="GR107" s="172"/>
      <c r="GS107" s="172"/>
      <c r="GT107" s="172"/>
      <c r="GU107" s="172"/>
      <c r="GV107" s="172"/>
      <c r="GW107" s="172"/>
      <c r="GX107" s="172"/>
      <c r="GY107" s="172"/>
      <c r="GZ107" s="172"/>
      <c r="HA107" s="172"/>
      <c r="HB107" s="172"/>
      <c r="HC107" s="172"/>
      <c r="HD107" s="172"/>
      <c r="HE107" s="172"/>
      <c r="HF107" s="172"/>
      <c r="HG107" s="172"/>
      <c r="HH107" s="172"/>
      <c r="HI107" s="172"/>
      <c r="HJ107" s="172"/>
      <c r="HK107" s="172"/>
      <c r="HL107" s="172"/>
      <c r="HM107" s="172"/>
      <c r="HN107" s="172"/>
    </row>
    <row r="108" spans="1:222" s="173" customFormat="1" x14ac:dyDescent="0.2">
      <c r="A108" s="338"/>
      <c r="B108" s="338"/>
      <c r="C108" s="338"/>
      <c r="D108" s="338"/>
      <c r="E108" s="338"/>
      <c r="F108" s="338"/>
      <c r="G108" s="338"/>
      <c r="H108" s="338"/>
      <c r="I108" s="338"/>
      <c r="J108" s="338"/>
      <c r="K108" s="338"/>
      <c r="L108" s="338"/>
      <c r="M108" s="338"/>
      <c r="N108" s="338"/>
      <c r="O108" s="338"/>
      <c r="P108" s="338"/>
      <c r="Q108" s="338"/>
      <c r="R108" s="338"/>
      <c r="S108" s="338"/>
      <c r="T108" s="338"/>
      <c r="U108" s="338"/>
      <c r="V108" s="338"/>
      <c r="W108" s="338"/>
      <c r="X108" s="338"/>
      <c r="Y108" s="338"/>
      <c r="Z108" s="338"/>
      <c r="AA108" s="338"/>
      <c r="AB108" s="338"/>
      <c r="AC108" s="338"/>
      <c r="AD108" s="338"/>
      <c r="AE108" s="338"/>
      <c r="AF108" s="338"/>
      <c r="AG108" s="338"/>
      <c r="AH108" s="338"/>
      <c r="AI108" s="338"/>
      <c r="AJ108" s="338"/>
      <c r="AK108" s="338"/>
      <c r="AL108" s="338"/>
      <c r="AM108" s="23"/>
      <c r="AN108" s="23"/>
      <c r="AO108" s="23"/>
      <c r="AP108" s="23"/>
      <c r="AQ108" s="23"/>
      <c r="AR108" s="23"/>
      <c r="AS108" s="23"/>
      <c r="AT108" s="23"/>
      <c r="AU108" s="23"/>
      <c r="AV108" s="23"/>
      <c r="AW108" s="23"/>
      <c r="AX108" s="23"/>
      <c r="AY108" s="23"/>
      <c r="AZ108" s="23"/>
      <c r="BA108" s="23"/>
      <c r="BB108" s="23"/>
      <c r="BC108" s="23"/>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172"/>
      <c r="DN108" s="172"/>
      <c r="DO108" s="172"/>
      <c r="DP108" s="172"/>
      <c r="DQ108" s="172"/>
      <c r="DR108" s="172"/>
      <c r="DS108" s="172"/>
      <c r="DT108" s="172"/>
      <c r="DU108" s="172"/>
      <c r="DV108" s="172"/>
      <c r="DW108" s="172"/>
      <c r="DX108" s="172"/>
      <c r="DY108" s="172"/>
      <c r="DZ108" s="172"/>
      <c r="EA108" s="172"/>
      <c r="EB108" s="172"/>
      <c r="EC108" s="172"/>
      <c r="ED108" s="172"/>
      <c r="EE108" s="172"/>
      <c r="EF108" s="172"/>
      <c r="EG108" s="172"/>
      <c r="EH108" s="172"/>
      <c r="EI108" s="172"/>
      <c r="EJ108" s="172"/>
      <c r="EK108" s="172"/>
      <c r="EL108" s="172"/>
      <c r="EM108" s="172"/>
      <c r="EN108" s="172"/>
      <c r="EO108" s="172"/>
      <c r="EP108" s="172"/>
      <c r="EQ108" s="172"/>
      <c r="ER108" s="172"/>
      <c r="ES108" s="172"/>
      <c r="ET108" s="172"/>
      <c r="EU108" s="172"/>
      <c r="EV108" s="172"/>
      <c r="EW108" s="172"/>
      <c r="EX108" s="172"/>
      <c r="EY108" s="172"/>
      <c r="EZ108" s="172"/>
      <c r="FA108" s="172"/>
      <c r="FB108" s="172"/>
      <c r="FC108" s="172"/>
      <c r="FD108" s="172"/>
      <c r="FE108" s="172"/>
      <c r="FF108" s="172"/>
      <c r="FG108" s="172"/>
      <c r="FH108" s="172"/>
      <c r="FI108" s="172"/>
      <c r="FJ108" s="172"/>
      <c r="FK108" s="172"/>
      <c r="FL108" s="172"/>
      <c r="FM108" s="172"/>
      <c r="FN108" s="172"/>
      <c r="FO108" s="172"/>
      <c r="FP108" s="172"/>
      <c r="FQ108" s="172"/>
      <c r="FR108" s="172"/>
      <c r="FS108" s="172"/>
      <c r="FT108" s="172"/>
      <c r="FU108" s="172"/>
      <c r="FV108" s="172"/>
      <c r="FW108" s="172"/>
      <c r="FX108" s="172"/>
      <c r="FY108" s="172"/>
      <c r="FZ108" s="172"/>
      <c r="GA108" s="172"/>
      <c r="GB108" s="172"/>
      <c r="GC108" s="172"/>
      <c r="GD108" s="172"/>
      <c r="GE108" s="172"/>
      <c r="GF108" s="172"/>
      <c r="GG108" s="172"/>
      <c r="GH108" s="172"/>
      <c r="GI108" s="172"/>
      <c r="GJ108" s="172"/>
      <c r="GK108" s="172"/>
      <c r="GL108" s="172"/>
      <c r="GM108" s="172"/>
      <c r="GN108" s="172"/>
      <c r="GO108" s="172"/>
      <c r="GP108" s="172"/>
      <c r="GQ108" s="172"/>
      <c r="GR108" s="172"/>
      <c r="GS108" s="172"/>
      <c r="GT108" s="172"/>
      <c r="GU108" s="172"/>
      <c r="GV108" s="172"/>
      <c r="GW108" s="172"/>
      <c r="GX108" s="172"/>
      <c r="GY108" s="172"/>
      <c r="GZ108" s="172"/>
      <c r="HA108" s="172"/>
      <c r="HB108" s="172"/>
      <c r="HC108" s="172"/>
      <c r="HD108" s="172"/>
      <c r="HE108" s="172"/>
      <c r="HF108" s="172"/>
      <c r="HG108" s="172"/>
      <c r="HH108" s="172"/>
      <c r="HI108" s="172"/>
      <c r="HJ108" s="172"/>
      <c r="HK108" s="172"/>
      <c r="HL108" s="172"/>
      <c r="HM108" s="172"/>
      <c r="HN108" s="172"/>
    </row>
    <row r="109" spans="1:222" s="173" customFormat="1" ht="13.2" customHeight="1" x14ac:dyDescent="0.2">
      <c r="A109" s="338"/>
      <c r="B109" s="338"/>
      <c r="C109" s="338"/>
      <c r="D109" s="338"/>
      <c r="E109" s="338"/>
      <c r="F109" s="338"/>
      <c r="G109" s="338"/>
      <c r="H109" s="338"/>
      <c r="I109" s="338"/>
      <c r="J109" s="338"/>
      <c r="K109" s="338"/>
      <c r="L109" s="338"/>
      <c r="M109" s="338"/>
      <c r="N109" s="338"/>
      <c r="O109" s="338"/>
      <c r="P109" s="338"/>
      <c r="Q109" s="338"/>
      <c r="R109" s="338"/>
      <c r="S109" s="338"/>
      <c r="T109" s="338"/>
      <c r="U109" s="338"/>
      <c r="V109" s="338"/>
      <c r="W109" s="338"/>
      <c r="X109" s="338"/>
      <c r="Y109" s="338"/>
      <c r="Z109" s="338"/>
      <c r="AA109" s="338"/>
      <c r="AB109" s="338"/>
      <c r="AC109" s="338"/>
      <c r="AD109" s="338"/>
      <c r="AE109" s="338"/>
      <c r="AF109" s="338"/>
      <c r="AG109" s="338"/>
      <c r="AH109" s="338"/>
      <c r="AI109" s="338"/>
      <c r="AJ109" s="338"/>
      <c r="AK109" s="338"/>
      <c r="AL109" s="338"/>
      <c r="AM109" s="25"/>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172"/>
      <c r="DN109" s="172"/>
      <c r="DO109" s="172"/>
      <c r="DP109" s="172"/>
      <c r="DQ109" s="172"/>
      <c r="DR109" s="172"/>
      <c r="DS109" s="172"/>
      <c r="DT109" s="172"/>
      <c r="DU109" s="172"/>
      <c r="DV109" s="172"/>
      <c r="DW109" s="172"/>
      <c r="DX109" s="172"/>
      <c r="DY109" s="172"/>
      <c r="DZ109" s="172"/>
      <c r="EA109" s="172"/>
      <c r="EB109" s="172"/>
      <c r="EC109" s="172"/>
      <c r="ED109" s="172"/>
      <c r="EE109" s="172"/>
      <c r="EF109" s="172"/>
      <c r="EG109" s="172"/>
      <c r="EH109" s="172"/>
      <c r="EI109" s="172"/>
      <c r="EJ109" s="172"/>
      <c r="EK109" s="172"/>
      <c r="EL109" s="172"/>
      <c r="EM109" s="172"/>
      <c r="EN109" s="172"/>
      <c r="EO109" s="172"/>
      <c r="EP109" s="172"/>
      <c r="EQ109" s="172"/>
      <c r="ER109" s="172"/>
      <c r="ES109" s="172"/>
      <c r="ET109" s="172"/>
      <c r="EU109" s="172"/>
      <c r="EV109" s="172"/>
      <c r="EW109" s="172"/>
      <c r="EX109" s="172"/>
      <c r="EY109" s="172"/>
      <c r="EZ109" s="172"/>
      <c r="FA109" s="172"/>
      <c r="FB109" s="172"/>
      <c r="FC109" s="172"/>
      <c r="FD109" s="172"/>
      <c r="FE109" s="172"/>
      <c r="FF109" s="172"/>
      <c r="FG109" s="172"/>
      <c r="FH109" s="172"/>
      <c r="FI109" s="172"/>
      <c r="FJ109" s="172"/>
      <c r="FK109" s="172"/>
      <c r="FL109" s="172"/>
      <c r="FM109" s="172"/>
      <c r="FN109" s="172"/>
      <c r="FO109" s="172"/>
      <c r="FP109" s="172"/>
      <c r="FQ109" s="172"/>
      <c r="FR109" s="172"/>
      <c r="FS109" s="172"/>
      <c r="FT109" s="172"/>
      <c r="FU109" s="172"/>
      <c r="FV109" s="172"/>
      <c r="FW109" s="172"/>
      <c r="FX109" s="172"/>
      <c r="FY109" s="172"/>
      <c r="FZ109" s="172"/>
      <c r="GA109" s="172"/>
      <c r="GB109" s="172"/>
      <c r="GC109" s="172"/>
      <c r="GD109" s="172"/>
      <c r="GE109" s="172"/>
      <c r="GF109" s="172"/>
      <c r="GG109" s="172"/>
      <c r="GH109" s="172"/>
      <c r="GI109" s="172"/>
      <c r="GJ109" s="172"/>
      <c r="GK109" s="172"/>
      <c r="GL109" s="172"/>
      <c r="GM109" s="172"/>
      <c r="GN109" s="172"/>
      <c r="GO109" s="172"/>
      <c r="GP109" s="172"/>
      <c r="GQ109" s="172"/>
      <c r="GR109" s="172"/>
      <c r="GS109" s="172"/>
      <c r="GT109" s="172"/>
      <c r="GU109" s="172"/>
      <c r="GV109" s="172"/>
      <c r="GW109" s="172"/>
      <c r="GX109" s="172"/>
      <c r="GY109" s="172"/>
      <c r="GZ109" s="172"/>
      <c r="HA109" s="172"/>
      <c r="HB109" s="172"/>
      <c r="HC109" s="172"/>
      <c r="HD109" s="172"/>
      <c r="HE109" s="172"/>
      <c r="HF109" s="172"/>
      <c r="HG109" s="172"/>
      <c r="HH109" s="172"/>
      <c r="HI109" s="172"/>
      <c r="HJ109" s="172"/>
      <c r="HK109" s="172"/>
      <c r="HL109" s="172"/>
      <c r="HM109" s="172"/>
      <c r="HN109" s="172"/>
    </row>
    <row r="110" spans="1:222" s="173" customFormat="1" x14ac:dyDescent="0.2">
      <c r="A110" s="338"/>
      <c r="B110" s="338"/>
      <c r="C110" s="338"/>
      <c r="D110" s="338"/>
      <c r="E110" s="338"/>
      <c r="F110" s="338"/>
      <c r="G110" s="338"/>
      <c r="H110" s="338"/>
      <c r="I110" s="338"/>
      <c r="J110" s="338"/>
      <c r="K110" s="338"/>
      <c r="L110" s="338"/>
      <c r="M110" s="338"/>
      <c r="N110" s="338"/>
      <c r="O110" s="338"/>
      <c r="P110" s="338"/>
      <c r="Q110" s="338"/>
      <c r="R110" s="338"/>
      <c r="S110" s="338"/>
      <c r="T110" s="338"/>
      <c r="U110" s="338"/>
      <c r="V110" s="338"/>
      <c r="W110" s="338"/>
      <c r="X110" s="338"/>
      <c r="Y110" s="338"/>
      <c r="Z110" s="338"/>
      <c r="AA110" s="338"/>
      <c r="AB110" s="338"/>
      <c r="AC110" s="338"/>
      <c r="AD110" s="338"/>
      <c r="AE110" s="338"/>
      <c r="AF110" s="338"/>
      <c r="AG110" s="338"/>
      <c r="AH110" s="338"/>
      <c r="AI110" s="338"/>
      <c r="AJ110" s="338"/>
      <c r="AK110" s="338"/>
      <c r="AL110" s="338"/>
      <c r="AM110" s="25"/>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172"/>
      <c r="DN110" s="172"/>
      <c r="DO110" s="172"/>
      <c r="DP110" s="172"/>
      <c r="DQ110" s="172"/>
      <c r="DR110" s="172"/>
      <c r="DS110" s="172"/>
      <c r="DT110" s="172"/>
      <c r="DU110" s="172"/>
      <c r="DV110" s="172"/>
      <c r="DW110" s="172"/>
      <c r="DX110" s="172"/>
      <c r="DY110" s="172"/>
      <c r="DZ110" s="172"/>
      <c r="EA110" s="172"/>
      <c r="EB110" s="172"/>
      <c r="EC110" s="172"/>
      <c r="ED110" s="172"/>
      <c r="EE110" s="172"/>
      <c r="EF110" s="172"/>
      <c r="EG110" s="172"/>
      <c r="EH110" s="172"/>
      <c r="EI110" s="172"/>
      <c r="EJ110" s="172"/>
      <c r="EK110" s="172"/>
      <c r="EL110" s="172"/>
      <c r="EM110" s="172"/>
      <c r="EN110" s="172"/>
      <c r="EO110" s="172"/>
      <c r="EP110" s="172"/>
      <c r="EQ110" s="172"/>
      <c r="ER110" s="172"/>
      <c r="ES110" s="172"/>
      <c r="ET110" s="172"/>
      <c r="EU110" s="172"/>
      <c r="EV110" s="172"/>
      <c r="EW110" s="172"/>
      <c r="EX110" s="172"/>
      <c r="EY110" s="172"/>
      <c r="EZ110" s="172"/>
      <c r="FA110" s="172"/>
      <c r="FB110" s="172"/>
      <c r="FC110" s="172"/>
      <c r="FD110" s="172"/>
      <c r="FE110" s="172"/>
      <c r="FF110" s="172"/>
      <c r="FG110" s="172"/>
      <c r="FH110" s="172"/>
      <c r="FI110" s="172"/>
      <c r="FJ110" s="172"/>
      <c r="FK110" s="172"/>
      <c r="FL110" s="172"/>
      <c r="FM110" s="172"/>
      <c r="FN110" s="172"/>
      <c r="FO110" s="172"/>
      <c r="FP110" s="172"/>
      <c r="FQ110" s="172"/>
      <c r="FR110" s="172"/>
      <c r="FS110" s="172"/>
      <c r="FT110" s="172"/>
      <c r="FU110" s="172"/>
      <c r="FV110" s="172"/>
      <c r="FW110" s="172"/>
      <c r="FX110" s="172"/>
      <c r="FY110" s="172"/>
      <c r="FZ110" s="172"/>
      <c r="GA110" s="172"/>
      <c r="GB110" s="172"/>
      <c r="GC110" s="172"/>
      <c r="GD110" s="172"/>
      <c r="GE110" s="172"/>
      <c r="GF110" s="172"/>
      <c r="GG110" s="172"/>
      <c r="GH110" s="172"/>
      <c r="GI110" s="172"/>
      <c r="GJ110" s="172"/>
      <c r="GK110" s="172"/>
      <c r="GL110" s="172"/>
      <c r="GM110" s="172"/>
      <c r="GN110" s="172"/>
      <c r="GO110" s="172"/>
      <c r="GP110" s="172"/>
      <c r="GQ110" s="172"/>
      <c r="GR110" s="172"/>
      <c r="GS110" s="172"/>
      <c r="GT110" s="172"/>
      <c r="GU110" s="172"/>
      <c r="GV110" s="172"/>
      <c r="GW110" s="172"/>
      <c r="GX110" s="172"/>
      <c r="GY110" s="172"/>
      <c r="GZ110" s="172"/>
      <c r="HA110" s="172"/>
      <c r="HB110" s="172"/>
      <c r="HC110" s="172"/>
      <c r="HD110" s="172"/>
      <c r="HE110" s="172"/>
      <c r="HF110" s="172"/>
      <c r="HG110" s="172"/>
      <c r="HH110" s="172"/>
      <c r="HI110" s="172"/>
      <c r="HJ110" s="172"/>
      <c r="HK110" s="172"/>
      <c r="HL110" s="172"/>
      <c r="HM110" s="172"/>
      <c r="HN110" s="172"/>
    </row>
    <row r="111" spans="1:222" s="173" customFormat="1" ht="11.85" customHeight="1" x14ac:dyDescent="0.2">
      <c r="A111" s="338"/>
      <c r="B111" s="338"/>
      <c r="C111" s="338"/>
      <c r="D111" s="338"/>
      <c r="E111" s="338"/>
      <c r="F111" s="338"/>
      <c r="G111" s="338"/>
      <c r="H111" s="338"/>
      <c r="I111" s="338"/>
      <c r="J111" s="338"/>
      <c r="K111" s="338"/>
      <c r="L111" s="338"/>
      <c r="M111" s="338"/>
      <c r="N111" s="338"/>
      <c r="O111" s="338"/>
      <c r="P111" s="338"/>
      <c r="Q111" s="338"/>
      <c r="R111" s="338"/>
      <c r="S111" s="338"/>
      <c r="T111" s="338"/>
      <c r="U111" s="338"/>
      <c r="V111" s="338"/>
      <c r="W111" s="338"/>
      <c r="X111" s="338"/>
      <c r="Y111" s="338"/>
      <c r="Z111" s="338"/>
      <c r="AA111" s="338"/>
      <c r="AB111" s="338"/>
      <c r="AC111" s="338"/>
      <c r="AD111" s="338"/>
      <c r="AE111" s="338"/>
      <c r="AF111" s="338"/>
      <c r="AG111" s="338"/>
      <c r="AH111" s="338"/>
      <c r="AI111" s="338"/>
      <c r="AJ111" s="338"/>
      <c r="AK111" s="338"/>
      <c r="AL111" s="338"/>
      <c r="AM111" s="25"/>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172"/>
      <c r="DN111" s="172"/>
      <c r="DO111" s="172"/>
      <c r="DP111" s="172"/>
      <c r="DQ111" s="172"/>
      <c r="DR111" s="172"/>
      <c r="DS111" s="172"/>
      <c r="DT111" s="172"/>
      <c r="DU111" s="172"/>
      <c r="DV111" s="172"/>
      <c r="DW111" s="172"/>
      <c r="DX111" s="172"/>
      <c r="DY111" s="172"/>
      <c r="DZ111" s="172"/>
      <c r="EA111" s="172"/>
      <c r="EB111" s="172"/>
      <c r="EC111" s="172"/>
      <c r="ED111" s="172"/>
      <c r="EE111" s="172"/>
      <c r="EF111" s="172"/>
      <c r="EG111" s="172"/>
      <c r="EH111" s="172"/>
      <c r="EI111" s="172"/>
      <c r="EJ111" s="172"/>
      <c r="EK111" s="172"/>
      <c r="EL111" s="172"/>
      <c r="EM111" s="172"/>
      <c r="EN111" s="172"/>
      <c r="EO111" s="172"/>
      <c r="EP111" s="172"/>
      <c r="EQ111" s="172"/>
      <c r="ER111" s="172"/>
      <c r="ES111" s="172"/>
      <c r="ET111" s="172"/>
      <c r="EU111" s="172"/>
      <c r="EV111" s="172"/>
      <c r="EW111" s="172"/>
      <c r="EX111" s="172"/>
      <c r="EY111" s="172"/>
      <c r="EZ111" s="172"/>
      <c r="FA111" s="172"/>
      <c r="FB111" s="172"/>
      <c r="FC111" s="172"/>
      <c r="FD111" s="172"/>
      <c r="FE111" s="172"/>
      <c r="FF111" s="172"/>
      <c r="FG111" s="172"/>
      <c r="FH111" s="172"/>
      <c r="FI111" s="172"/>
      <c r="FJ111" s="172"/>
      <c r="FK111" s="172"/>
      <c r="FL111" s="172"/>
      <c r="FM111" s="172"/>
      <c r="FN111" s="172"/>
      <c r="FO111" s="172"/>
      <c r="FP111" s="172"/>
      <c r="FQ111" s="172"/>
      <c r="FR111" s="172"/>
      <c r="FS111" s="172"/>
      <c r="FT111" s="172"/>
      <c r="FU111" s="172"/>
      <c r="FV111" s="172"/>
      <c r="FW111" s="172"/>
      <c r="FX111" s="172"/>
      <c r="FY111" s="172"/>
      <c r="FZ111" s="172"/>
      <c r="GA111" s="172"/>
      <c r="GB111" s="172"/>
      <c r="GC111" s="172"/>
      <c r="GD111" s="172"/>
      <c r="GE111" s="172"/>
      <c r="GF111" s="172"/>
      <c r="GG111" s="172"/>
      <c r="GH111" s="172"/>
      <c r="GI111" s="172"/>
      <c r="GJ111" s="172"/>
      <c r="GK111" s="172"/>
      <c r="GL111" s="172"/>
      <c r="GM111" s="172"/>
      <c r="GN111" s="172"/>
      <c r="GO111" s="172"/>
      <c r="GP111" s="172"/>
      <c r="GQ111" s="172"/>
      <c r="GR111" s="172"/>
      <c r="GS111" s="172"/>
      <c r="GT111" s="172"/>
      <c r="GU111" s="172"/>
      <c r="GV111" s="172"/>
      <c r="GW111" s="172"/>
      <c r="GX111" s="172"/>
      <c r="GY111" s="172"/>
      <c r="GZ111" s="172"/>
      <c r="HA111" s="172"/>
      <c r="HB111" s="172"/>
      <c r="HC111" s="172"/>
      <c r="HD111" s="172"/>
      <c r="HE111" s="172"/>
      <c r="HF111" s="172"/>
      <c r="HG111" s="172"/>
      <c r="HH111" s="172"/>
      <c r="HI111" s="172"/>
      <c r="HJ111" s="172"/>
      <c r="HK111" s="172"/>
      <c r="HL111" s="172"/>
      <c r="HM111" s="172"/>
      <c r="HN111" s="172"/>
    </row>
    <row r="112" spans="1:222" s="174" customFormat="1" ht="11.85" customHeight="1" x14ac:dyDescent="0.2">
      <c r="A112" s="338"/>
      <c r="B112" s="338"/>
      <c r="C112" s="338"/>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38"/>
      <c r="AE112" s="338"/>
      <c r="AF112" s="338"/>
      <c r="AG112" s="338"/>
      <c r="AH112" s="338"/>
      <c r="AI112" s="338"/>
      <c r="AJ112" s="338"/>
      <c r="AK112" s="338"/>
      <c r="AL112" s="338"/>
      <c r="AM112" s="25"/>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172"/>
      <c r="DN112" s="172"/>
      <c r="DO112" s="172"/>
      <c r="DP112" s="172"/>
      <c r="DQ112" s="172"/>
      <c r="DR112" s="172"/>
      <c r="DS112" s="172"/>
      <c r="DT112" s="172"/>
      <c r="DU112" s="172"/>
      <c r="DV112" s="172"/>
      <c r="DW112" s="172"/>
      <c r="DX112" s="172"/>
      <c r="DY112" s="172"/>
      <c r="DZ112" s="172"/>
      <c r="EA112" s="172"/>
      <c r="EB112" s="172"/>
      <c r="EC112" s="172"/>
      <c r="ED112" s="172"/>
      <c r="EE112" s="172"/>
      <c r="EF112" s="172"/>
      <c r="EG112" s="172"/>
      <c r="EH112" s="172"/>
      <c r="EI112" s="172"/>
      <c r="EJ112" s="172"/>
      <c r="EK112" s="172"/>
      <c r="EL112" s="172"/>
      <c r="EM112" s="172"/>
      <c r="EN112" s="172"/>
      <c r="EO112" s="172"/>
      <c r="EP112" s="172"/>
      <c r="EQ112" s="172"/>
      <c r="ER112" s="172"/>
      <c r="ES112" s="172"/>
      <c r="ET112" s="172"/>
      <c r="EU112" s="172"/>
      <c r="EV112" s="172"/>
      <c r="EW112" s="172"/>
      <c r="EX112" s="172"/>
      <c r="EY112" s="172"/>
      <c r="EZ112" s="172"/>
      <c r="FA112" s="172"/>
      <c r="FB112" s="172"/>
      <c r="FC112" s="172"/>
      <c r="FD112" s="172"/>
      <c r="FE112" s="172"/>
      <c r="FF112" s="172"/>
      <c r="FG112" s="172"/>
      <c r="FH112" s="172"/>
      <c r="FI112" s="172"/>
      <c r="FJ112" s="172"/>
      <c r="FK112" s="172"/>
      <c r="FL112" s="172"/>
      <c r="FM112" s="172"/>
      <c r="FN112" s="172"/>
      <c r="FO112" s="172"/>
      <c r="FP112" s="172"/>
      <c r="FQ112" s="172"/>
      <c r="FR112" s="172"/>
      <c r="FS112" s="172"/>
      <c r="FT112" s="172"/>
      <c r="FU112" s="172"/>
      <c r="FV112" s="172"/>
      <c r="FW112" s="172"/>
      <c r="FX112" s="172"/>
      <c r="FY112" s="172"/>
      <c r="FZ112" s="172"/>
      <c r="GA112" s="172"/>
      <c r="GB112" s="172"/>
      <c r="GC112" s="172"/>
      <c r="GD112" s="172"/>
      <c r="GE112" s="172"/>
      <c r="GF112" s="172"/>
      <c r="GG112" s="172"/>
      <c r="GH112" s="172"/>
      <c r="GI112" s="172"/>
      <c r="GJ112" s="172"/>
      <c r="GK112" s="172"/>
      <c r="GL112" s="172"/>
      <c r="GM112" s="172"/>
      <c r="GN112" s="172"/>
      <c r="GO112" s="172"/>
      <c r="GP112" s="172"/>
      <c r="GQ112" s="172"/>
      <c r="GR112" s="172"/>
      <c r="GS112" s="172"/>
      <c r="GT112" s="172"/>
      <c r="GU112" s="172"/>
      <c r="GV112" s="172"/>
      <c r="GW112" s="172"/>
      <c r="GX112" s="172"/>
      <c r="GY112" s="172"/>
      <c r="GZ112" s="172"/>
      <c r="HA112" s="172"/>
      <c r="HB112" s="172"/>
      <c r="HC112" s="172"/>
      <c r="HD112" s="172"/>
      <c r="HE112" s="172"/>
      <c r="HF112" s="172"/>
      <c r="HG112" s="172"/>
      <c r="HH112" s="172"/>
      <c r="HI112" s="172"/>
      <c r="HJ112" s="172"/>
      <c r="HK112" s="172"/>
      <c r="HL112" s="172"/>
      <c r="HM112" s="172"/>
      <c r="HN112" s="172"/>
    </row>
    <row r="113" spans="1:222" s="175" customFormat="1" ht="11.85" customHeight="1" x14ac:dyDescent="0.2">
      <c r="A113" s="338"/>
      <c r="B113" s="338"/>
      <c r="C113" s="338"/>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38"/>
      <c r="AE113" s="338"/>
      <c r="AF113" s="338"/>
      <c r="AG113" s="338"/>
      <c r="AH113" s="338"/>
      <c r="AI113" s="338"/>
      <c r="AJ113" s="338"/>
      <c r="AK113" s="338"/>
      <c r="AL113" s="338"/>
      <c r="AM113" s="25"/>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172"/>
      <c r="DN113" s="172"/>
      <c r="DO113" s="172"/>
      <c r="DP113" s="172"/>
      <c r="DQ113" s="172"/>
      <c r="DR113" s="172"/>
      <c r="DS113" s="172"/>
      <c r="DT113" s="172"/>
      <c r="DU113" s="172"/>
      <c r="DV113" s="172"/>
      <c r="DW113" s="172"/>
      <c r="DX113" s="172"/>
      <c r="DY113" s="172"/>
      <c r="DZ113" s="172"/>
      <c r="EA113" s="172"/>
      <c r="EB113" s="172"/>
      <c r="EC113" s="172"/>
      <c r="ED113" s="172"/>
      <c r="EE113" s="172"/>
      <c r="EF113" s="172"/>
      <c r="EG113" s="172"/>
      <c r="EH113" s="172"/>
      <c r="EI113" s="172"/>
      <c r="EJ113" s="172"/>
      <c r="EK113" s="172"/>
      <c r="EL113" s="172"/>
      <c r="EM113" s="172"/>
      <c r="EN113" s="172"/>
      <c r="EO113" s="172"/>
      <c r="EP113" s="172"/>
      <c r="EQ113" s="172"/>
      <c r="ER113" s="172"/>
      <c r="ES113" s="172"/>
      <c r="ET113" s="172"/>
      <c r="EU113" s="172"/>
      <c r="EV113" s="172"/>
      <c r="EW113" s="172"/>
      <c r="EX113" s="172"/>
      <c r="EY113" s="172"/>
      <c r="EZ113" s="172"/>
      <c r="FA113" s="172"/>
      <c r="FB113" s="172"/>
      <c r="FC113" s="172"/>
      <c r="FD113" s="172"/>
      <c r="FE113" s="172"/>
      <c r="FF113" s="172"/>
      <c r="FG113" s="172"/>
      <c r="FH113" s="172"/>
      <c r="FI113" s="172"/>
      <c r="FJ113" s="172"/>
      <c r="FK113" s="172"/>
      <c r="FL113" s="172"/>
      <c r="FM113" s="172"/>
      <c r="FN113" s="172"/>
      <c r="FO113" s="172"/>
      <c r="FP113" s="172"/>
      <c r="FQ113" s="172"/>
      <c r="FR113" s="172"/>
      <c r="FS113" s="172"/>
      <c r="FT113" s="172"/>
      <c r="FU113" s="172"/>
      <c r="FV113" s="172"/>
      <c r="FW113" s="172"/>
      <c r="FX113" s="172"/>
      <c r="FY113" s="172"/>
      <c r="FZ113" s="172"/>
      <c r="GA113" s="172"/>
      <c r="GB113" s="172"/>
      <c r="GC113" s="172"/>
      <c r="GD113" s="172"/>
      <c r="GE113" s="172"/>
      <c r="GF113" s="172"/>
      <c r="GG113" s="172"/>
      <c r="GH113" s="172"/>
      <c r="GI113" s="172"/>
      <c r="GJ113" s="172"/>
      <c r="GK113" s="172"/>
      <c r="GL113" s="172"/>
      <c r="GM113" s="172"/>
      <c r="GN113" s="172"/>
      <c r="GO113" s="172"/>
      <c r="GP113" s="172"/>
      <c r="GQ113" s="172"/>
      <c r="GR113" s="172"/>
      <c r="GS113" s="172"/>
      <c r="GT113" s="172"/>
      <c r="GU113" s="172"/>
      <c r="GV113" s="172"/>
      <c r="GW113" s="172"/>
      <c r="GX113" s="172"/>
      <c r="GY113" s="172"/>
      <c r="GZ113" s="172"/>
      <c r="HA113" s="172"/>
      <c r="HB113" s="172"/>
      <c r="HC113" s="172"/>
      <c r="HD113" s="172"/>
      <c r="HE113" s="172"/>
      <c r="HF113" s="172"/>
      <c r="HG113" s="172"/>
      <c r="HH113" s="172"/>
      <c r="HI113" s="172"/>
      <c r="HJ113" s="172"/>
      <c r="HK113" s="172"/>
      <c r="HL113" s="172"/>
      <c r="HM113" s="172"/>
      <c r="HN113" s="172"/>
    </row>
    <row r="114" spans="1:222" s="22" customFormat="1" ht="11.85" customHeight="1" x14ac:dyDescent="0.2">
      <c r="A114" s="339" t="s">
        <v>186</v>
      </c>
      <c r="B114" s="317"/>
      <c r="C114" s="317"/>
      <c r="D114" s="317"/>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317"/>
      <c r="AH114" s="317"/>
      <c r="AI114" s="317"/>
      <c r="AJ114" s="317"/>
      <c r="AK114" s="317"/>
      <c r="AL114" s="317"/>
      <c r="AM114" s="26"/>
      <c r="AN114" s="26"/>
      <c r="AO114" s="26"/>
      <c r="AP114" s="26"/>
      <c r="AQ114" s="26"/>
      <c r="AR114" s="26"/>
      <c r="AS114" s="26"/>
      <c r="AT114" s="26"/>
      <c r="AU114" s="26"/>
      <c r="AV114" s="26"/>
      <c r="AW114" s="26"/>
      <c r="AX114" s="26"/>
      <c r="AY114" s="26"/>
      <c r="AZ114" s="26"/>
      <c r="BA114" s="26"/>
      <c r="BB114" s="26"/>
      <c r="BC114" s="23"/>
    </row>
    <row r="115" spans="1:222" s="22" customFormat="1" ht="11.85" customHeight="1" x14ac:dyDescent="0.2">
      <c r="A115" s="340" t="s">
        <v>398</v>
      </c>
      <c r="B115" s="340"/>
      <c r="C115" s="340"/>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0"/>
      <c r="AD115" s="340"/>
      <c r="AE115" s="340"/>
      <c r="AF115" s="340"/>
      <c r="AG115" s="340"/>
      <c r="AH115" s="340"/>
      <c r="AI115" s="340"/>
      <c r="AJ115" s="340"/>
      <c r="AK115" s="340"/>
      <c r="AL115" s="340"/>
      <c r="AM115" s="23"/>
      <c r="AN115" s="23"/>
      <c r="AO115" s="23"/>
      <c r="AP115" s="23"/>
      <c r="AQ115" s="23"/>
      <c r="AR115" s="23"/>
      <c r="AS115" s="23"/>
      <c r="AT115" s="23"/>
      <c r="AU115" s="23"/>
      <c r="AV115" s="23"/>
      <c r="AW115" s="23"/>
      <c r="AX115" s="23"/>
      <c r="AY115" s="23"/>
      <c r="AZ115" s="23"/>
      <c r="BA115" s="23"/>
      <c r="BB115" s="23"/>
      <c r="BC115" s="23"/>
    </row>
    <row r="116" spans="1:222" s="22" customFormat="1" ht="11.85" customHeight="1" x14ac:dyDescent="0.2">
      <c r="A116" s="340" t="s">
        <v>380</v>
      </c>
      <c r="B116" s="340"/>
      <c r="C116" s="340"/>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0"/>
      <c r="AD116" s="340"/>
      <c r="AE116" s="340"/>
      <c r="AF116" s="340"/>
      <c r="AG116" s="340"/>
      <c r="AH116" s="340"/>
      <c r="AI116" s="340"/>
      <c r="AJ116" s="340"/>
      <c r="AK116" s="340"/>
      <c r="AL116" s="340"/>
      <c r="AM116" s="23"/>
      <c r="AN116" s="23"/>
      <c r="AO116" s="23"/>
      <c r="AP116" s="23"/>
      <c r="AQ116" s="23"/>
      <c r="AR116" s="23"/>
      <c r="AS116" s="23"/>
      <c r="AT116" s="23"/>
      <c r="AU116" s="23"/>
      <c r="AV116" s="23"/>
      <c r="AW116" s="23"/>
      <c r="AX116" s="23"/>
      <c r="AY116" s="23"/>
      <c r="AZ116" s="23"/>
      <c r="BA116" s="23"/>
      <c r="BB116" s="23"/>
      <c r="BC116" s="23"/>
    </row>
    <row r="117" spans="1:222" s="22" customFormat="1" ht="11.85" customHeight="1" x14ac:dyDescent="0.2">
      <c r="A117" s="317"/>
      <c r="B117" s="317"/>
      <c r="C117" s="317"/>
      <c r="D117" s="317"/>
      <c r="E117" s="317"/>
      <c r="F117" s="317"/>
      <c r="G117" s="317"/>
      <c r="H117" s="317"/>
      <c r="I117" s="317"/>
      <c r="J117" s="317"/>
      <c r="K117" s="317"/>
      <c r="L117" s="317"/>
      <c r="M117" s="317"/>
      <c r="N117" s="317"/>
      <c r="O117" s="317"/>
      <c r="P117" s="317"/>
      <c r="Q117" s="317"/>
      <c r="R117" s="317"/>
      <c r="S117" s="317"/>
      <c r="T117" s="317"/>
      <c r="U117" s="317"/>
      <c r="V117" s="317"/>
      <c r="W117" s="317"/>
      <c r="X117" s="317"/>
      <c r="Y117" s="317"/>
      <c r="Z117" s="317"/>
      <c r="AA117" s="317"/>
      <c r="AB117" s="317"/>
      <c r="AC117" s="317"/>
      <c r="AD117" s="317"/>
      <c r="AE117" s="317"/>
      <c r="AF117" s="317"/>
      <c r="AG117" s="317"/>
      <c r="AH117" s="317"/>
      <c r="AI117" s="317"/>
      <c r="AJ117" s="317"/>
      <c r="AK117" s="317"/>
      <c r="AL117" s="317"/>
      <c r="AM117" s="26"/>
      <c r="AN117" s="26"/>
      <c r="AO117" s="26"/>
      <c r="AP117" s="26"/>
      <c r="AQ117" s="26"/>
      <c r="AR117" s="26"/>
      <c r="AS117" s="26"/>
      <c r="AT117" s="26"/>
      <c r="AU117" s="26"/>
      <c r="AV117" s="26"/>
      <c r="AW117" s="26"/>
      <c r="AX117" s="26"/>
      <c r="AY117" s="26"/>
      <c r="AZ117" s="26"/>
      <c r="BA117" s="26"/>
      <c r="BB117" s="26"/>
      <c r="BC117" s="26"/>
    </row>
    <row r="118" spans="1:222" s="22" customFormat="1" ht="11.7" customHeight="1" x14ac:dyDescent="0.15">
      <c r="A118" s="27"/>
      <c r="C118" s="28"/>
      <c r="D118" s="28"/>
      <c r="E118" s="28"/>
      <c r="F118" s="28"/>
      <c r="G118" s="28"/>
      <c r="I118" s="28"/>
      <c r="J118" s="28"/>
      <c r="K118" s="28"/>
      <c r="L118" s="28"/>
      <c r="M118" s="28"/>
      <c r="N118" s="28"/>
      <c r="O118" s="28"/>
      <c r="P118" s="28"/>
      <c r="R118" s="28"/>
      <c r="S118" s="28"/>
      <c r="T118" s="28"/>
      <c r="U118" s="28"/>
      <c r="V118" s="28"/>
      <c r="W118" s="28"/>
      <c r="X118" s="28"/>
      <c r="Y118" s="28"/>
      <c r="Z118" s="28"/>
      <c r="AA118" s="28"/>
      <c r="AB118" s="28"/>
      <c r="AC118" s="28"/>
      <c r="AE118" s="28"/>
      <c r="AF118" s="28"/>
      <c r="AG118" s="28"/>
      <c r="AH118" s="28"/>
      <c r="AI118" s="28"/>
      <c r="AJ118" s="28"/>
      <c r="AK118" s="28"/>
      <c r="AL118" s="28"/>
      <c r="AM118" s="28"/>
      <c r="AN118" s="28"/>
      <c r="AO118" s="28"/>
      <c r="AP118" s="28"/>
      <c r="AQ118" s="28"/>
      <c r="AR118" s="28"/>
    </row>
    <row r="119" spans="1:222" hidden="1" x14ac:dyDescent="0.2"/>
    <row r="120" spans="1:222" hidden="1" x14ac:dyDescent="0.2"/>
    <row r="121" spans="1:222" hidden="1" x14ac:dyDescent="0.2"/>
    <row r="122" spans="1:222" hidden="1" x14ac:dyDescent="0.2"/>
    <row r="123" spans="1:222" hidden="1" x14ac:dyDescent="0.2"/>
    <row r="124" spans="1:222" hidden="1" x14ac:dyDescent="0.2"/>
    <row r="125" spans="1:222" hidden="1" x14ac:dyDescent="0.2"/>
    <row r="126" spans="1:222" hidden="1" x14ac:dyDescent="0.2"/>
    <row r="127" spans="1:222" hidden="1" x14ac:dyDescent="0.2"/>
    <row r="128" spans="1:222"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sheetData>
  <sheetProtection algorithmName="SHA-512" hashValue="NBVjpMCg6b8O7Gzv+46opMkpyy/khyouZTKT5e2LZE9QUk8YRJZQPXs+qQIrmYCYtxoM6EWMlxlV5DHLKLIr7Q==" saltValue="Me8Nvw6oDAXM5UvJYFStBQ==" spinCount="100000" sheet="1" selectLockedCells="1"/>
  <mergeCells count="139">
    <mergeCell ref="AD40:AG40"/>
    <mergeCell ref="G38:J38"/>
    <mergeCell ref="A38:F39"/>
    <mergeCell ref="AE32:AI32"/>
    <mergeCell ref="G39:J39"/>
    <mergeCell ref="A42:C42"/>
    <mergeCell ref="G22:AL22"/>
    <mergeCell ref="G23:AL23"/>
    <mergeCell ref="G24:AL24"/>
    <mergeCell ref="G31:L31"/>
    <mergeCell ref="G25:AL25"/>
    <mergeCell ref="G26:AL26"/>
    <mergeCell ref="G29:AL29"/>
    <mergeCell ref="S30:X30"/>
    <mergeCell ref="G30:R30"/>
    <mergeCell ref="Y30:AL30"/>
    <mergeCell ref="S31:AL31"/>
    <mergeCell ref="G27:AL27"/>
    <mergeCell ref="K38:AC38"/>
    <mergeCell ref="K40:AC40"/>
    <mergeCell ref="AD38:AG38"/>
    <mergeCell ref="AH38:AL38"/>
    <mergeCell ref="K39:AL39"/>
    <mergeCell ref="A29:E29"/>
    <mergeCell ref="T33:V33"/>
    <mergeCell ref="W33:AA33"/>
    <mergeCell ref="AB33:AD33"/>
    <mergeCell ref="A35:I35"/>
    <mergeCell ref="J35:L35"/>
    <mergeCell ref="AG35:AL35"/>
    <mergeCell ref="Z35:AF35"/>
    <mergeCell ref="T35:Y35"/>
    <mergeCell ref="A36:B36"/>
    <mergeCell ref="M35:S35"/>
    <mergeCell ref="M34:R34"/>
    <mergeCell ref="G34:L34"/>
    <mergeCell ref="A34:F34"/>
    <mergeCell ref="S34:AL34"/>
    <mergeCell ref="A32:F33"/>
    <mergeCell ref="AJ33:AL33"/>
    <mergeCell ref="AE33:AI33"/>
    <mergeCell ref="G33:K33"/>
    <mergeCell ref="G32:K32"/>
    <mergeCell ref="AJ32:AL32"/>
    <mergeCell ref="W32:AA32"/>
    <mergeCell ref="AB32:AD32"/>
    <mergeCell ref="J36:K36"/>
    <mergeCell ref="L33:N33"/>
    <mergeCell ref="A117:AL117"/>
    <mergeCell ref="AH47:AK47"/>
    <mergeCell ref="AD48:AG51"/>
    <mergeCell ref="D42:AL42"/>
    <mergeCell ref="D43:AL45"/>
    <mergeCell ref="R48:U51"/>
    <mergeCell ref="V48:Y51"/>
    <mergeCell ref="Z48:AC51"/>
    <mergeCell ref="AH48:AK51"/>
    <mergeCell ref="A46:AL46"/>
    <mergeCell ref="R47:U47"/>
    <mergeCell ref="V47:Y47"/>
    <mergeCell ref="Z47:AC47"/>
    <mergeCell ref="AD47:AG47"/>
    <mergeCell ref="A54:AL113"/>
    <mergeCell ref="A114:AL114"/>
    <mergeCell ref="A115:AL115"/>
    <mergeCell ref="A116:AL116"/>
    <mergeCell ref="B53:AK53"/>
    <mergeCell ref="G16:AL16"/>
    <mergeCell ref="M31:R31"/>
    <mergeCell ref="A31:F31"/>
    <mergeCell ref="A30:F30"/>
    <mergeCell ref="L32:N32"/>
    <mergeCell ref="O32:S32"/>
    <mergeCell ref="T32:V32"/>
    <mergeCell ref="G20:AL20"/>
    <mergeCell ref="A28:E28"/>
    <mergeCell ref="G28:AL28"/>
    <mergeCell ref="A19:E19"/>
    <mergeCell ref="G18:AD18"/>
    <mergeCell ref="AE18:AF18"/>
    <mergeCell ref="AG18:AH18"/>
    <mergeCell ref="A17:E17"/>
    <mergeCell ref="A40:F41"/>
    <mergeCell ref="G40:J40"/>
    <mergeCell ref="AH40:AL40"/>
    <mergeCell ref="G41:J41"/>
    <mergeCell ref="K41:AL41"/>
    <mergeCell ref="A27:E27"/>
    <mergeCell ref="A23:E23"/>
    <mergeCell ref="A14:E14"/>
    <mergeCell ref="A15:E15"/>
    <mergeCell ref="G17:AL17"/>
    <mergeCell ref="A16:E16"/>
    <mergeCell ref="A18:E18"/>
    <mergeCell ref="AI18:AL18"/>
    <mergeCell ref="G19:AL19"/>
    <mergeCell ref="G14:AL14"/>
    <mergeCell ref="G15:AL15"/>
    <mergeCell ref="G21:AL21"/>
    <mergeCell ref="A24:E24"/>
    <mergeCell ref="A25:E25"/>
    <mergeCell ref="A26:E26"/>
    <mergeCell ref="A21:E21"/>
    <mergeCell ref="O33:S33"/>
    <mergeCell ref="A22:E22"/>
    <mergeCell ref="A20:E20"/>
    <mergeCell ref="A3:T3"/>
    <mergeCell ref="AF3:AL3"/>
    <mergeCell ref="A9:D9"/>
    <mergeCell ref="F9:G9"/>
    <mergeCell ref="H9:AA9"/>
    <mergeCell ref="A7:AL7"/>
    <mergeCell ref="AC6:AL6"/>
    <mergeCell ref="A8:Z8"/>
    <mergeCell ref="AA8:AC8"/>
    <mergeCell ref="AD8:AE8"/>
    <mergeCell ref="AG8:AH8"/>
    <mergeCell ref="AJ8:AK8"/>
    <mergeCell ref="AF9:AL9"/>
    <mergeCell ref="AB9:AE9"/>
    <mergeCell ref="A10:C10"/>
    <mergeCell ref="A13:C13"/>
    <mergeCell ref="AB11:AE11"/>
    <mergeCell ref="I10:O10"/>
    <mergeCell ref="O12:Q12"/>
    <mergeCell ref="R12:AA12"/>
    <mergeCell ref="AF12:AL13"/>
    <mergeCell ref="AB12:AE13"/>
    <mergeCell ref="F10:G10"/>
    <mergeCell ref="AF10:AL10"/>
    <mergeCell ref="AF11:AL11"/>
    <mergeCell ref="AB10:AE10"/>
    <mergeCell ref="D12:M12"/>
    <mergeCell ref="D13:M13"/>
    <mergeCell ref="O13:Q13"/>
    <mergeCell ref="R13:AA13"/>
    <mergeCell ref="A11:C11"/>
    <mergeCell ref="D11:AA11"/>
    <mergeCell ref="A12:C12"/>
  </mergeCells>
  <phoneticPr fontId="23"/>
  <conditionalFormatting sqref="G32:K33">
    <cfRule type="containsBlanks" dxfId="12" priority="11">
      <formula>LEN(TRIM(G32))=0</formula>
    </cfRule>
  </conditionalFormatting>
  <conditionalFormatting sqref="G20:AL29 Y30 S31:AL31 S34:AL34 D42:AL45">
    <cfRule type="containsBlanks" dxfId="11" priority="56">
      <formula>LEN(TRIM(D20))=0</formula>
    </cfRule>
  </conditionalFormatting>
  <conditionalFormatting sqref="K38:AC38 AH38:AL38 K39:AL39 K40:AC40 AH40:AL40 K41:AL41">
    <cfRule type="containsBlanks" dxfId="10" priority="1">
      <formula>LEN(TRIM(K38))=0</formula>
    </cfRule>
  </conditionalFormatting>
  <conditionalFormatting sqref="L32:N33">
    <cfRule type="expression" dxfId="9" priority="10">
      <formula>G32=""</formula>
    </cfRule>
  </conditionalFormatting>
  <conditionalFormatting sqref="M31:R31">
    <cfRule type="notContainsBlanks" dxfId="8" priority="48">
      <formula>LEN(TRIM(M31))&gt;0</formula>
    </cfRule>
  </conditionalFormatting>
  <conditionalFormatting sqref="M34:R34">
    <cfRule type="notContainsBlanks" dxfId="7" priority="47">
      <formula>LEN(TRIM(M34))&gt;0</formula>
    </cfRule>
  </conditionalFormatting>
  <conditionalFormatting sqref="O32:S33">
    <cfRule type="containsBlanks" dxfId="6" priority="7">
      <formula>LEN(TRIM(O32))=0</formula>
    </cfRule>
  </conditionalFormatting>
  <conditionalFormatting sqref="S30:X30">
    <cfRule type="notContainsBlanks" dxfId="5" priority="49">
      <formula>LEN(TRIM(S30))&gt;0</formula>
    </cfRule>
  </conditionalFormatting>
  <conditionalFormatting sqref="T32:V33">
    <cfRule type="expression" dxfId="4" priority="6">
      <formula>O32=""</formula>
    </cfRule>
  </conditionalFormatting>
  <conditionalFormatting sqref="W32:AA33">
    <cfRule type="containsBlanks" dxfId="3" priority="5">
      <formula>LEN(TRIM(W32))=0</formula>
    </cfRule>
  </conditionalFormatting>
  <conditionalFormatting sqref="AB32:AD33">
    <cfRule type="expression" dxfId="2" priority="4">
      <formula>W32=""</formula>
    </cfRule>
  </conditionalFormatting>
  <conditionalFormatting sqref="AE32:AI33">
    <cfRule type="containsBlanks" dxfId="1" priority="3">
      <formula>LEN(TRIM(AE32))=0</formula>
    </cfRule>
  </conditionalFormatting>
  <conditionalFormatting sqref="AJ32:AL33">
    <cfRule type="expression" dxfId="0" priority="2">
      <formula>AE32=""</formula>
    </cfRule>
  </conditionalFormatting>
  <printOptions horizontalCentered="1"/>
  <pageMargins left="3.937007874015748E-2" right="3.937007874015748E-2" top="0.15748031496062992" bottom="0.15748031496062992" header="0.31496062992125984" footer="0.31496062992125984"/>
  <pageSetup paperSize="9" orientation="portrait" r:id="rId1"/>
  <headerFooter differentFirst="1">
    <firstHeader xml:space="preserve">&amp;R□業務課□申込者□試験用
</firstHeader>
  </headerFooter>
  <rowBreaks count="1" manualBreakCount="1">
    <brk id="5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sheetPr>
  <dimension ref="A1:BG42"/>
  <sheetViews>
    <sheetView showGridLines="0" zoomScaleNormal="100" workbookViewId="0">
      <pane xSplit="3" ySplit="2" topLeftCell="J3" activePane="bottomRight" state="frozen"/>
      <selection pane="topRight" activeCell="C1" sqref="C1"/>
      <selection pane="bottomLeft" activeCell="A3" sqref="A3"/>
      <selection pane="bottomRight" activeCell="C32" sqref="C32:C33"/>
    </sheetView>
  </sheetViews>
  <sheetFormatPr defaultColWidth="9" defaultRowHeight="13.2" x14ac:dyDescent="0.2"/>
  <cols>
    <col min="1" max="1" width="14.77734375" style="2" bestFit="1" customWidth="1"/>
    <col min="2" max="2" width="24.21875" style="2" customWidth="1"/>
    <col min="3" max="3" width="64.88671875" style="1" bestFit="1" customWidth="1"/>
    <col min="4" max="4" width="33.88671875" style="2" bestFit="1" customWidth="1"/>
    <col min="5" max="5" width="9.6640625" style="2" bestFit="1" customWidth="1"/>
    <col min="6" max="6" width="50.33203125" style="2" bestFit="1" customWidth="1"/>
    <col min="7" max="7" width="21" style="2" bestFit="1" customWidth="1"/>
    <col min="8" max="8" width="42.6640625" style="2" bestFit="1" customWidth="1"/>
    <col min="9" max="9" width="16.77734375" style="2" bestFit="1" customWidth="1"/>
    <col min="10" max="10" width="43.44140625" style="2" bestFit="1" customWidth="1"/>
    <col min="11" max="11" width="21" style="2" bestFit="1" customWidth="1"/>
    <col min="12" max="12" width="38.44140625" style="2" bestFit="1" customWidth="1"/>
    <col min="13" max="13" width="15.33203125" style="2" customWidth="1"/>
    <col min="14" max="14" width="29.6640625" style="2" bestFit="1" customWidth="1"/>
    <col min="15" max="15" width="15.109375" style="2" bestFit="1" customWidth="1"/>
    <col min="16" max="16" width="40.6640625" style="2" bestFit="1" customWidth="1"/>
    <col min="17" max="17" width="15.109375" style="2" bestFit="1" customWidth="1"/>
    <col min="18" max="18" width="28" style="2" bestFit="1" customWidth="1"/>
    <col min="19" max="19" width="15.109375" style="2" bestFit="1" customWidth="1"/>
    <col min="20" max="20" width="15.109375" style="2" customWidth="1"/>
    <col min="21" max="21" width="9" style="2"/>
    <col min="22" max="22" width="11.88671875" style="2" bestFit="1" customWidth="1"/>
    <col min="23" max="23" width="9" style="2"/>
    <col min="24" max="24" width="11.88671875" style="2" bestFit="1" customWidth="1"/>
    <col min="25" max="25" width="9" style="2"/>
    <col min="26" max="26" width="28.88671875" style="2" bestFit="1" customWidth="1"/>
    <col min="27" max="27" width="2.33203125" style="2" customWidth="1"/>
    <col min="28" max="28" width="30.77734375" style="2" bestFit="1" customWidth="1"/>
    <col min="29" max="29" width="14.21875" style="2" customWidth="1"/>
    <col min="30" max="30" width="2.88671875" style="2" customWidth="1"/>
    <col min="31" max="31" width="16.33203125" style="2" bestFit="1" customWidth="1"/>
    <col min="32" max="32" width="29.77734375" style="2" bestFit="1" customWidth="1"/>
    <col min="33" max="33" width="22.109375" style="2" customWidth="1"/>
    <col min="34" max="34" width="2.33203125" style="2" bestFit="1" customWidth="1"/>
    <col min="35" max="35" width="22.109375" style="2" customWidth="1"/>
    <col min="36" max="36" width="2.33203125" style="2" bestFit="1" customWidth="1"/>
    <col min="37" max="37" width="22.109375" style="2" customWidth="1"/>
    <col min="38" max="38" width="2.33203125" style="2" bestFit="1" customWidth="1"/>
    <col min="39" max="39" width="22.109375" style="2" customWidth="1"/>
    <col min="40" max="40" width="2.33203125" style="2" bestFit="1" customWidth="1"/>
    <col min="41" max="41" width="22.109375" style="2" customWidth="1"/>
    <col min="42" max="42" width="2.33203125" style="2" bestFit="1" customWidth="1"/>
    <col min="43" max="43" width="22.109375" style="2" customWidth="1"/>
    <col min="44" max="44" width="2.33203125" style="2" bestFit="1" customWidth="1"/>
    <col min="45" max="45" width="22.109375" style="2" customWidth="1"/>
    <col min="46" max="46" width="2.33203125" style="2" bestFit="1" customWidth="1"/>
    <col min="47" max="47" width="22.109375" style="2" customWidth="1"/>
    <col min="48" max="48" width="2.33203125" style="2" bestFit="1" customWidth="1"/>
    <col min="49" max="49" width="2.33203125" style="2" customWidth="1"/>
    <col min="50" max="50" width="16.6640625" style="2" bestFit="1" customWidth="1"/>
    <col min="51" max="51" width="29.77734375" style="2" bestFit="1" customWidth="1"/>
    <col min="52" max="52" width="24.21875" style="2" bestFit="1" customWidth="1"/>
    <col min="53" max="53" width="27.77734375" style="2" bestFit="1" customWidth="1"/>
    <col min="54" max="54" width="17.21875" style="2" bestFit="1" customWidth="1"/>
    <col min="55" max="55" width="19.33203125" style="2" bestFit="1" customWidth="1"/>
    <col min="56" max="56" width="9" style="2"/>
    <col min="57" max="57" width="22.109375" style="2" customWidth="1"/>
    <col min="58" max="58" width="21.88671875" style="2" bestFit="1" customWidth="1"/>
    <col min="59" max="59" width="22.109375" style="2" customWidth="1"/>
    <col min="60" max="16384" width="9" style="2"/>
  </cols>
  <sheetData>
    <row r="1" spans="1:59" x14ac:dyDescent="0.2">
      <c r="A1" s="359" t="s">
        <v>187</v>
      </c>
      <c r="B1" s="359"/>
      <c r="C1" s="359"/>
      <c r="D1" s="359"/>
      <c r="E1" s="359"/>
      <c r="F1" s="359"/>
      <c r="G1" s="359"/>
      <c r="H1" s="359"/>
      <c r="I1" s="359"/>
      <c r="J1" s="359"/>
      <c r="K1" s="359"/>
      <c r="L1" s="359"/>
      <c r="M1" s="359"/>
      <c r="N1" s="359"/>
      <c r="O1" s="359"/>
      <c r="P1" s="359"/>
      <c r="Q1" s="359"/>
      <c r="R1" s="359"/>
      <c r="S1" s="359"/>
      <c r="T1" s="359"/>
      <c r="U1" s="359"/>
      <c r="V1" s="359"/>
      <c r="W1" s="359"/>
      <c r="X1" s="359"/>
      <c r="Y1" s="359"/>
      <c r="Z1" s="80"/>
      <c r="AB1" s="360" t="s">
        <v>188</v>
      </c>
      <c r="AC1" s="362"/>
      <c r="AD1" s="3"/>
      <c r="AE1" s="360" t="s">
        <v>189</v>
      </c>
      <c r="AF1" s="361"/>
      <c r="AG1" s="361"/>
      <c r="AH1" s="361"/>
      <c r="AI1" s="361"/>
      <c r="AJ1" s="361"/>
      <c r="AK1" s="361"/>
      <c r="AL1" s="361"/>
      <c r="AM1" s="361"/>
      <c r="AN1" s="361"/>
      <c r="AO1" s="361"/>
      <c r="AP1" s="361"/>
      <c r="AQ1" s="361"/>
      <c r="AR1" s="361"/>
      <c r="AS1" s="361"/>
      <c r="AT1" s="361"/>
      <c r="AU1" s="361"/>
      <c r="AV1" s="362"/>
      <c r="AW1" s="3"/>
      <c r="AX1" s="360" t="s">
        <v>190</v>
      </c>
      <c r="AY1" s="361"/>
      <c r="AZ1" s="361"/>
      <c r="BA1" s="361"/>
      <c r="BB1" s="361"/>
      <c r="BC1" s="362"/>
      <c r="BD1" s="3"/>
      <c r="BE1" s="360" t="s">
        <v>191</v>
      </c>
      <c r="BF1" s="361"/>
      <c r="BG1" s="362"/>
    </row>
    <row r="2" spans="1:59" s="3" customFormat="1" ht="13.8" thickBot="1" x14ac:dyDescent="0.25">
      <c r="A2" s="100" t="s">
        <v>192</v>
      </c>
      <c r="B2" s="101" t="s">
        <v>193</v>
      </c>
      <c r="C2" s="92" t="s">
        <v>158</v>
      </c>
      <c r="D2" s="4" t="s">
        <v>159</v>
      </c>
      <c r="E2" s="4" t="s">
        <v>111</v>
      </c>
      <c r="F2" s="4" t="s">
        <v>194</v>
      </c>
      <c r="G2" s="4" t="s">
        <v>195</v>
      </c>
      <c r="H2" s="4" t="s">
        <v>196</v>
      </c>
      <c r="I2" s="4" t="s">
        <v>197</v>
      </c>
      <c r="J2" s="4" t="s">
        <v>198</v>
      </c>
      <c r="K2" s="4" t="s">
        <v>199</v>
      </c>
      <c r="L2" s="4" t="s">
        <v>200</v>
      </c>
      <c r="M2" s="4" t="s">
        <v>201</v>
      </c>
      <c r="N2" s="4" t="s">
        <v>202</v>
      </c>
      <c r="O2" s="4" t="s">
        <v>203</v>
      </c>
      <c r="P2" s="4" t="s">
        <v>204</v>
      </c>
      <c r="Q2" s="4" t="s">
        <v>205</v>
      </c>
      <c r="R2" s="4" t="s">
        <v>206</v>
      </c>
      <c r="S2" s="4" t="s">
        <v>207</v>
      </c>
      <c r="T2" s="4" t="s">
        <v>208</v>
      </c>
      <c r="U2" s="4" t="s">
        <v>209</v>
      </c>
      <c r="V2" s="4" t="s">
        <v>210</v>
      </c>
      <c r="W2" s="4" t="s">
        <v>211</v>
      </c>
      <c r="X2" s="4" t="s">
        <v>212</v>
      </c>
      <c r="Y2" s="4" t="s">
        <v>213</v>
      </c>
      <c r="Z2" s="31" t="s">
        <v>214</v>
      </c>
      <c r="AB2" s="7" t="s">
        <v>215</v>
      </c>
      <c r="AC2" s="5" t="s">
        <v>216</v>
      </c>
      <c r="AE2" s="7" t="s">
        <v>118</v>
      </c>
      <c r="AF2" s="4" t="s">
        <v>217</v>
      </c>
      <c r="AG2" s="363" t="s">
        <v>163</v>
      </c>
      <c r="AH2" s="363"/>
      <c r="AI2" s="363"/>
      <c r="AJ2" s="363"/>
      <c r="AK2" s="363"/>
      <c r="AL2" s="363"/>
      <c r="AM2" s="363"/>
      <c r="AN2" s="363"/>
      <c r="AO2" s="363"/>
      <c r="AP2" s="363"/>
      <c r="AQ2" s="363"/>
      <c r="AR2" s="363"/>
      <c r="AS2" s="363"/>
      <c r="AT2" s="363"/>
      <c r="AU2" s="363"/>
      <c r="AV2" s="364"/>
      <c r="AX2" s="7" t="s">
        <v>164</v>
      </c>
      <c r="AY2" s="4" t="s">
        <v>218</v>
      </c>
      <c r="AZ2" s="4" t="s">
        <v>219</v>
      </c>
      <c r="BA2" s="4" t="s">
        <v>220</v>
      </c>
      <c r="BB2" s="4" t="s">
        <v>221</v>
      </c>
      <c r="BC2" s="5" t="s">
        <v>222</v>
      </c>
      <c r="BD2" s="2"/>
      <c r="BE2" s="29" t="s">
        <v>195</v>
      </c>
      <c r="BF2" s="30" t="s">
        <v>197</v>
      </c>
      <c r="BG2" s="31" t="s">
        <v>199</v>
      </c>
    </row>
    <row r="3" spans="1:59" ht="13.8" thickTop="1" x14ac:dyDescent="0.2">
      <c r="A3" s="98"/>
      <c r="B3" s="99"/>
      <c r="C3" s="93"/>
      <c r="D3" s="8"/>
      <c r="E3" s="8"/>
      <c r="F3" s="8"/>
      <c r="G3" s="8"/>
      <c r="H3" s="8"/>
      <c r="I3" s="8"/>
      <c r="J3" s="8"/>
      <c r="K3" s="8"/>
      <c r="L3" s="8"/>
      <c r="M3" s="8"/>
      <c r="N3" s="8"/>
      <c r="O3" s="8"/>
      <c r="P3" s="8"/>
      <c r="Q3" s="8"/>
      <c r="R3" s="8"/>
      <c r="S3" s="8"/>
      <c r="T3" s="8"/>
      <c r="U3" s="8"/>
      <c r="V3" s="8"/>
      <c r="W3" s="8"/>
      <c r="X3" s="8"/>
      <c r="Y3" s="8"/>
      <c r="Z3" s="10"/>
      <c r="AB3" s="109" t="s">
        <v>223</v>
      </c>
      <c r="AC3" s="110"/>
      <c r="AD3" s="1"/>
      <c r="AE3" s="109" t="s">
        <v>223</v>
      </c>
      <c r="AF3" s="114" t="s">
        <v>224</v>
      </c>
      <c r="AG3" s="8"/>
      <c r="AH3" s="8"/>
      <c r="AI3" s="8"/>
      <c r="AJ3" s="8"/>
      <c r="AK3" s="8"/>
      <c r="AL3" s="8"/>
      <c r="AM3" s="8"/>
      <c r="AN3" s="8"/>
      <c r="AO3" s="8"/>
      <c r="AP3" s="8"/>
      <c r="AQ3" s="8"/>
      <c r="AR3" s="8"/>
      <c r="AS3" s="8"/>
      <c r="AT3" s="8"/>
      <c r="AU3" s="8"/>
      <c r="AV3" s="10"/>
      <c r="AX3" s="117" t="s">
        <v>223</v>
      </c>
      <c r="AY3" s="118" t="s">
        <v>224</v>
      </c>
      <c r="AZ3" s="118"/>
      <c r="BA3" s="118"/>
      <c r="BB3" s="118" t="s">
        <v>225</v>
      </c>
      <c r="BC3" s="114" t="s">
        <v>127</v>
      </c>
      <c r="BE3" s="119" t="s">
        <v>223</v>
      </c>
      <c r="BF3" s="120"/>
      <c r="BG3" s="121"/>
    </row>
    <row r="4" spans="1:59" x14ac:dyDescent="0.2">
      <c r="A4" s="96"/>
      <c r="B4" s="97"/>
      <c r="C4" s="94"/>
      <c r="D4" s="9"/>
      <c r="E4" s="9"/>
      <c r="F4" s="9"/>
      <c r="G4" s="9"/>
      <c r="H4" s="9"/>
      <c r="I4" s="9"/>
      <c r="J4" s="9"/>
      <c r="K4" s="9"/>
      <c r="L4" s="9"/>
      <c r="M4" s="9"/>
      <c r="N4" s="9"/>
      <c r="O4" s="9"/>
      <c r="P4" s="9"/>
      <c r="Q4" s="9"/>
      <c r="R4" s="9"/>
      <c r="S4" s="9"/>
      <c r="T4" s="9"/>
      <c r="U4" s="9"/>
      <c r="V4" s="9"/>
      <c r="W4" s="9"/>
      <c r="X4" s="9"/>
      <c r="Y4" s="9"/>
      <c r="Z4" s="11"/>
      <c r="AB4" s="111" t="s">
        <v>115</v>
      </c>
      <c r="AC4" s="112"/>
      <c r="AD4" s="1"/>
      <c r="AE4" s="111" t="s">
        <v>226</v>
      </c>
      <c r="AF4" s="104"/>
      <c r="AG4" s="9"/>
      <c r="AH4" s="9"/>
      <c r="AI4" s="9"/>
      <c r="AJ4" s="9"/>
      <c r="AK4" s="9"/>
      <c r="AL4" s="9"/>
      <c r="AM4" s="9"/>
      <c r="AN4" s="9"/>
      <c r="AO4" s="9"/>
      <c r="AP4" s="9"/>
      <c r="AQ4" s="9"/>
      <c r="AR4" s="9"/>
      <c r="AS4" s="9"/>
      <c r="AT4" s="9"/>
      <c r="AU4" s="9"/>
      <c r="AV4" s="11"/>
      <c r="AX4" s="115" t="s">
        <v>122</v>
      </c>
      <c r="AY4" s="103"/>
      <c r="AZ4" s="103"/>
      <c r="BA4" s="103"/>
      <c r="BB4" s="103" t="s">
        <v>231</v>
      </c>
      <c r="BC4" s="104" t="s">
        <v>227</v>
      </c>
      <c r="BE4" s="122" t="s">
        <v>133</v>
      </c>
      <c r="BF4" s="123"/>
      <c r="BG4" s="124"/>
    </row>
    <row r="5" spans="1:59" x14ac:dyDescent="0.2">
      <c r="A5" s="96"/>
      <c r="B5" s="97"/>
      <c r="C5" s="94"/>
      <c r="D5" s="9"/>
      <c r="E5" s="9"/>
      <c r="F5" s="9"/>
      <c r="G5" s="9"/>
      <c r="H5" s="9"/>
      <c r="I5" s="9"/>
      <c r="J5" s="9"/>
      <c r="K5" s="9"/>
      <c r="L5" s="9"/>
      <c r="M5" s="9"/>
      <c r="N5" s="9"/>
      <c r="O5" s="9"/>
      <c r="P5" s="9"/>
      <c r="Q5" s="9"/>
      <c r="R5" s="9"/>
      <c r="S5" s="9"/>
      <c r="T5" s="9"/>
      <c r="U5" s="9"/>
      <c r="V5" s="9"/>
      <c r="W5" s="9"/>
      <c r="X5" s="9"/>
      <c r="Y5" s="9"/>
      <c r="Z5" s="11"/>
      <c r="AB5" s="111" t="s">
        <v>228</v>
      </c>
      <c r="AC5" s="112"/>
      <c r="AD5" s="1"/>
      <c r="AE5" s="111" t="s">
        <v>229</v>
      </c>
      <c r="AF5" s="104"/>
      <c r="AG5" s="9"/>
      <c r="AH5" s="9"/>
      <c r="AI5" s="9"/>
      <c r="AJ5" s="9"/>
      <c r="AK5" s="9"/>
      <c r="AL5" s="9"/>
      <c r="AM5" s="9"/>
      <c r="AN5" s="9"/>
      <c r="AO5" s="9"/>
      <c r="AP5" s="9"/>
      <c r="AQ5" s="9"/>
      <c r="AR5" s="9"/>
      <c r="AS5" s="9"/>
      <c r="AT5" s="9"/>
      <c r="AU5" s="9"/>
      <c r="AV5" s="11"/>
      <c r="AX5" s="115" t="s">
        <v>230</v>
      </c>
      <c r="AY5" s="103"/>
      <c r="AZ5" s="103"/>
      <c r="BA5" s="103"/>
      <c r="BB5" s="103"/>
      <c r="BC5" s="104" t="s">
        <v>232</v>
      </c>
      <c r="BE5" s="125"/>
      <c r="BF5" s="126"/>
      <c r="BG5" s="127"/>
    </row>
    <row r="6" spans="1:59" x14ac:dyDescent="0.2">
      <c r="A6" s="96"/>
      <c r="B6" s="97"/>
      <c r="C6" s="94"/>
      <c r="D6" s="9"/>
      <c r="E6" s="9"/>
      <c r="F6" s="9"/>
      <c r="G6" s="9"/>
      <c r="H6" s="9"/>
      <c r="I6" s="9"/>
      <c r="J6" s="9"/>
      <c r="K6" s="9"/>
      <c r="L6" s="9"/>
      <c r="M6" s="9"/>
      <c r="N6" s="9"/>
      <c r="O6" s="9"/>
      <c r="P6" s="9"/>
      <c r="Q6" s="9"/>
      <c r="R6" s="9"/>
      <c r="S6" s="9"/>
      <c r="T6" s="9"/>
      <c r="U6" s="9"/>
      <c r="V6" s="9"/>
      <c r="W6" s="9"/>
      <c r="X6" s="9"/>
      <c r="Y6" s="9"/>
      <c r="Z6" s="11"/>
      <c r="AB6" s="111"/>
      <c r="AC6" s="104"/>
      <c r="AE6" s="115" t="s">
        <v>119</v>
      </c>
      <c r="AF6" s="104"/>
      <c r="AG6" s="9"/>
      <c r="AH6" s="9"/>
      <c r="AI6" s="9"/>
      <c r="AJ6" s="9"/>
      <c r="AK6" s="9"/>
      <c r="AL6" s="9"/>
      <c r="AM6" s="9"/>
      <c r="AN6" s="9"/>
      <c r="AO6" s="9"/>
      <c r="AP6" s="9"/>
      <c r="AQ6" s="9"/>
      <c r="AR6" s="9"/>
      <c r="AS6" s="9"/>
      <c r="AT6" s="9"/>
      <c r="AU6" s="9"/>
      <c r="AV6" s="11"/>
      <c r="AX6" s="115"/>
      <c r="AY6" s="103"/>
      <c r="AZ6" s="103"/>
      <c r="BA6" s="103"/>
      <c r="BB6" s="103"/>
      <c r="BC6" s="104" t="s">
        <v>233</v>
      </c>
      <c r="BE6" s="125"/>
      <c r="BF6" s="126"/>
      <c r="BG6" s="127"/>
    </row>
    <row r="7" spans="1:59" ht="13.8" thickBot="1" x14ac:dyDescent="0.25">
      <c r="A7" s="140"/>
      <c r="B7" s="141"/>
      <c r="C7" s="142"/>
      <c r="D7" s="138"/>
      <c r="E7" s="138"/>
      <c r="F7" s="138"/>
      <c r="G7" s="138"/>
      <c r="H7" s="138"/>
      <c r="I7" s="138"/>
      <c r="J7" s="138"/>
      <c r="K7" s="138"/>
      <c r="L7" s="138"/>
      <c r="M7" s="138"/>
      <c r="N7" s="138"/>
      <c r="O7" s="138"/>
      <c r="P7" s="138"/>
      <c r="Q7" s="138"/>
      <c r="R7" s="138"/>
      <c r="S7" s="138"/>
      <c r="T7" s="138"/>
      <c r="U7" s="138"/>
      <c r="V7" s="138"/>
      <c r="W7" s="138"/>
      <c r="X7" s="138"/>
      <c r="Y7" s="138"/>
      <c r="Z7" s="139"/>
      <c r="AB7" s="113"/>
      <c r="AC7" s="108"/>
      <c r="AE7" s="116"/>
      <c r="AF7" s="108"/>
      <c r="AG7" s="137"/>
      <c r="AH7" s="138"/>
      <c r="AI7" s="138"/>
      <c r="AJ7" s="138"/>
      <c r="AK7" s="138"/>
      <c r="AL7" s="138"/>
      <c r="AM7" s="138"/>
      <c r="AN7" s="138"/>
      <c r="AO7" s="138"/>
      <c r="AP7" s="138"/>
      <c r="AQ7" s="138"/>
      <c r="AR7" s="138"/>
      <c r="AS7" s="138"/>
      <c r="AT7" s="138"/>
      <c r="AU7" s="138"/>
      <c r="AV7" s="139"/>
      <c r="AX7" s="116"/>
      <c r="AY7" s="107"/>
      <c r="AZ7" s="107"/>
      <c r="BA7" s="107"/>
      <c r="BB7" s="107"/>
      <c r="BC7" s="108"/>
      <c r="BE7" s="128"/>
      <c r="BF7" s="129"/>
      <c r="BG7" s="130"/>
    </row>
    <row r="8" spans="1:59" x14ac:dyDescent="0.2">
      <c r="A8" s="95" t="s">
        <v>234</v>
      </c>
      <c r="B8" s="86" t="s">
        <v>393</v>
      </c>
      <c r="C8" s="188" t="s">
        <v>235</v>
      </c>
      <c r="D8" s="176" t="s">
        <v>236</v>
      </c>
      <c r="E8" s="177">
        <v>3</v>
      </c>
      <c r="F8" s="177" t="s">
        <v>237</v>
      </c>
      <c r="G8" s="135" t="s">
        <v>238</v>
      </c>
      <c r="H8" s="135" t="s">
        <v>383</v>
      </c>
      <c r="I8" s="135" t="s">
        <v>239</v>
      </c>
      <c r="J8" s="135" t="s">
        <v>384</v>
      </c>
      <c r="K8" s="135" t="s">
        <v>240</v>
      </c>
      <c r="L8" s="135" t="s">
        <v>241</v>
      </c>
      <c r="M8" s="135"/>
      <c r="N8" s="135"/>
      <c r="O8" s="135"/>
      <c r="P8" s="135"/>
      <c r="Q8" s="135"/>
      <c r="R8" s="135"/>
      <c r="S8" s="135"/>
      <c r="T8" s="135"/>
      <c r="U8" s="135"/>
      <c r="V8" s="135"/>
      <c r="W8" s="135"/>
      <c r="X8" s="135"/>
      <c r="Y8" s="135" t="s">
        <v>242</v>
      </c>
      <c r="Z8" s="183" t="s">
        <v>392</v>
      </c>
      <c r="AF8" s="6"/>
      <c r="AG8" s="134" t="s">
        <v>243</v>
      </c>
      <c r="AH8" s="135">
        <v>1</v>
      </c>
      <c r="AI8" s="135" t="s">
        <v>244</v>
      </c>
      <c r="AJ8" s="135">
        <v>3</v>
      </c>
      <c r="AK8" s="135"/>
      <c r="AL8" s="135"/>
      <c r="AM8" s="135"/>
      <c r="AN8" s="135"/>
      <c r="AO8" s="135"/>
      <c r="AP8" s="135"/>
      <c r="AQ8" s="135"/>
      <c r="AR8" s="135"/>
      <c r="AS8" s="135"/>
      <c r="AT8" s="135"/>
      <c r="AU8" s="135" t="s">
        <v>245</v>
      </c>
      <c r="AV8" s="136">
        <f t="shared" ref="AV8:AV42" si="0">AH8+AJ8+AL8+AN8+AP8+AR8+AT8</f>
        <v>4</v>
      </c>
      <c r="BE8" s="131" t="s">
        <v>246</v>
      </c>
      <c r="BF8" s="132"/>
      <c r="BG8" s="133"/>
    </row>
    <row r="9" spans="1:59" x14ac:dyDescent="0.2">
      <c r="A9" s="90" t="s">
        <v>234</v>
      </c>
      <c r="B9" s="87" t="s">
        <v>394</v>
      </c>
      <c r="C9" s="189" t="s">
        <v>247</v>
      </c>
      <c r="D9" s="178" t="s">
        <v>236</v>
      </c>
      <c r="E9" s="102">
        <v>3</v>
      </c>
      <c r="F9" s="102" t="s">
        <v>237</v>
      </c>
      <c r="G9" s="103" t="s">
        <v>238</v>
      </c>
      <c r="H9" s="103" t="s">
        <v>385</v>
      </c>
      <c r="I9" s="103" t="s">
        <v>248</v>
      </c>
      <c r="J9" s="103" t="s">
        <v>386</v>
      </c>
      <c r="K9" s="103" t="s">
        <v>249</v>
      </c>
      <c r="L9" s="103" t="s">
        <v>250</v>
      </c>
      <c r="M9" s="103"/>
      <c r="N9" s="103"/>
      <c r="O9" s="103"/>
      <c r="P9" s="103"/>
      <c r="Q9" s="103"/>
      <c r="R9" s="103"/>
      <c r="S9" s="103"/>
      <c r="T9" s="103"/>
      <c r="U9" s="103"/>
      <c r="V9" s="103"/>
      <c r="W9" s="103"/>
      <c r="X9" s="103"/>
      <c r="Y9" s="103" t="s">
        <v>242</v>
      </c>
      <c r="Z9" s="184" t="s">
        <v>392</v>
      </c>
      <c r="AF9" s="6"/>
      <c r="AG9" s="115" t="s">
        <v>251</v>
      </c>
      <c r="AH9" s="103">
        <v>1</v>
      </c>
      <c r="AI9" s="103" t="s">
        <v>252</v>
      </c>
      <c r="AJ9" s="103">
        <v>1</v>
      </c>
      <c r="AK9" s="103" t="s">
        <v>253</v>
      </c>
      <c r="AL9" s="103">
        <v>1</v>
      </c>
      <c r="AM9" s="103" t="s">
        <v>254</v>
      </c>
      <c r="AN9" s="103">
        <v>1</v>
      </c>
      <c r="AO9" s="103" t="s">
        <v>255</v>
      </c>
      <c r="AP9" s="103">
        <v>1</v>
      </c>
      <c r="AQ9" s="103" t="s">
        <v>243</v>
      </c>
      <c r="AR9" s="103">
        <v>1</v>
      </c>
      <c r="AS9" s="103" t="s">
        <v>244</v>
      </c>
      <c r="AT9" s="103">
        <v>3</v>
      </c>
      <c r="AU9" s="103" t="s">
        <v>245</v>
      </c>
      <c r="AV9" s="104">
        <f t="shared" si="0"/>
        <v>9</v>
      </c>
      <c r="BE9" s="115" t="s">
        <v>246</v>
      </c>
      <c r="BF9" s="103" t="s">
        <v>256</v>
      </c>
      <c r="BG9" s="104"/>
    </row>
    <row r="10" spans="1:59" x14ac:dyDescent="0.2">
      <c r="A10" s="90" t="s">
        <v>234</v>
      </c>
      <c r="B10" s="87" t="s">
        <v>395</v>
      </c>
      <c r="C10" s="189" t="s">
        <v>257</v>
      </c>
      <c r="D10" s="178" t="s">
        <v>236</v>
      </c>
      <c r="E10" s="102">
        <v>3</v>
      </c>
      <c r="F10" s="102" t="s">
        <v>237</v>
      </c>
      <c r="G10" s="103" t="s">
        <v>238</v>
      </c>
      <c r="H10" s="103" t="s">
        <v>385</v>
      </c>
      <c r="I10" s="103" t="s">
        <v>248</v>
      </c>
      <c r="J10" s="103" t="s">
        <v>386</v>
      </c>
      <c r="K10" s="103" t="s">
        <v>249</v>
      </c>
      <c r="L10" s="103" t="s">
        <v>250</v>
      </c>
      <c r="M10" s="103"/>
      <c r="N10" s="103"/>
      <c r="O10" s="103"/>
      <c r="P10" s="103"/>
      <c r="Q10" s="103"/>
      <c r="R10" s="103"/>
      <c r="S10" s="103"/>
      <c r="T10" s="103"/>
      <c r="U10" s="103"/>
      <c r="V10" s="103"/>
      <c r="W10" s="103"/>
      <c r="X10" s="103"/>
      <c r="Y10" s="103" t="s">
        <v>242</v>
      </c>
      <c r="Z10" s="184" t="s">
        <v>392</v>
      </c>
      <c r="AF10" s="6"/>
      <c r="AG10" s="115" t="s">
        <v>251</v>
      </c>
      <c r="AH10" s="103">
        <v>1</v>
      </c>
      <c r="AI10" s="103" t="s">
        <v>252</v>
      </c>
      <c r="AJ10" s="103">
        <v>1</v>
      </c>
      <c r="AK10" s="103" t="s">
        <v>253</v>
      </c>
      <c r="AL10" s="103">
        <v>1</v>
      </c>
      <c r="AM10" s="103" t="s">
        <v>254</v>
      </c>
      <c r="AN10" s="103">
        <v>1</v>
      </c>
      <c r="AO10" s="103" t="s">
        <v>255</v>
      </c>
      <c r="AP10" s="103">
        <v>1</v>
      </c>
      <c r="AQ10" s="103" t="s">
        <v>243</v>
      </c>
      <c r="AR10" s="103">
        <v>1</v>
      </c>
      <c r="AS10" s="103" t="s">
        <v>244</v>
      </c>
      <c r="AT10" s="103">
        <v>3</v>
      </c>
      <c r="AU10" s="103" t="s">
        <v>245</v>
      </c>
      <c r="AV10" s="104">
        <f t="shared" si="0"/>
        <v>9</v>
      </c>
      <c r="BE10" s="115" t="s">
        <v>246</v>
      </c>
      <c r="BF10" s="103" t="s">
        <v>256</v>
      </c>
      <c r="BG10" s="104"/>
    </row>
    <row r="11" spans="1:59" x14ac:dyDescent="0.2">
      <c r="A11" s="90" t="s">
        <v>234</v>
      </c>
      <c r="B11" s="87" t="s">
        <v>394</v>
      </c>
      <c r="C11" s="187" t="s">
        <v>258</v>
      </c>
      <c r="D11" s="178" t="s">
        <v>259</v>
      </c>
      <c r="E11" s="102">
        <v>3</v>
      </c>
      <c r="F11" s="102" t="s">
        <v>260</v>
      </c>
      <c r="G11" s="103" t="s">
        <v>238</v>
      </c>
      <c r="H11" s="103" t="s">
        <v>382</v>
      </c>
      <c r="I11" s="103" t="s">
        <v>261</v>
      </c>
      <c r="J11" s="103" t="s">
        <v>356</v>
      </c>
      <c r="K11" s="103" t="s">
        <v>348</v>
      </c>
      <c r="L11" s="103" t="s">
        <v>387</v>
      </c>
      <c r="M11" s="103" t="s">
        <v>262</v>
      </c>
      <c r="N11" s="103" t="s">
        <v>357</v>
      </c>
      <c r="O11" s="103" t="s">
        <v>263</v>
      </c>
      <c r="P11" s="103" t="s">
        <v>358</v>
      </c>
      <c r="Q11" s="103"/>
      <c r="R11" s="103"/>
      <c r="S11" s="103"/>
      <c r="T11" s="103"/>
      <c r="U11" s="103"/>
      <c r="V11" s="103"/>
      <c r="W11" s="103"/>
      <c r="X11" s="103"/>
      <c r="Y11" s="103" t="s">
        <v>242</v>
      </c>
      <c r="Z11" s="184" t="s">
        <v>392</v>
      </c>
      <c r="AF11" s="6"/>
      <c r="AG11" s="115" t="s">
        <v>264</v>
      </c>
      <c r="AH11" s="103">
        <v>2</v>
      </c>
      <c r="AI11" s="103"/>
      <c r="AJ11" s="103"/>
      <c r="AK11" s="103"/>
      <c r="AL11" s="103"/>
      <c r="AM11" s="103"/>
      <c r="AN11" s="103"/>
      <c r="AO11" s="103"/>
      <c r="AP11" s="103"/>
      <c r="AQ11" s="103"/>
      <c r="AR11" s="103"/>
      <c r="AS11" s="103"/>
      <c r="AT11" s="103"/>
      <c r="AU11" s="103" t="s">
        <v>245</v>
      </c>
      <c r="AV11" s="104">
        <f t="shared" si="0"/>
        <v>2</v>
      </c>
      <c r="BE11" s="115" t="s">
        <v>246</v>
      </c>
      <c r="BF11" s="103"/>
      <c r="BG11" s="104"/>
    </row>
    <row r="12" spans="1:59" x14ac:dyDescent="0.2">
      <c r="A12" s="90" t="s">
        <v>234</v>
      </c>
      <c r="B12" s="87" t="s">
        <v>394</v>
      </c>
      <c r="C12" s="187" t="s">
        <v>359</v>
      </c>
      <c r="D12" s="178" t="s">
        <v>265</v>
      </c>
      <c r="E12" s="102">
        <v>3</v>
      </c>
      <c r="F12" s="102" t="s">
        <v>266</v>
      </c>
      <c r="G12" s="103" t="s">
        <v>351</v>
      </c>
      <c r="H12" s="103" t="s">
        <v>356</v>
      </c>
      <c r="I12" s="103" t="s">
        <v>310</v>
      </c>
      <c r="J12" s="103" t="s">
        <v>387</v>
      </c>
      <c r="K12" s="103" t="s">
        <v>262</v>
      </c>
      <c r="L12" s="103" t="s">
        <v>357</v>
      </c>
      <c r="M12" s="103" t="s">
        <v>263</v>
      </c>
      <c r="N12" s="103" t="s">
        <v>358</v>
      </c>
      <c r="O12" s="103" t="s">
        <v>238</v>
      </c>
      <c r="P12" s="103" t="s">
        <v>382</v>
      </c>
      <c r="Q12" s="103"/>
      <c r="R12" s="103"/>
      <c r="S12" s="103"/>
      <c r="T12" s="103"/>
      <c r="U12" s="103"/>
      <c r="V12" s="103"/>
      <c r="W12" s="103"/>
      <c r="X12" s="103"/>
      <c r="Y12" s="103" t="s">
        <v>242</v>
      </c>
      <c r="Z12" s="184" t="s">
        <v>392</v>
      </c>
      <c r="AF12" s="6"/>
      <c r="AG12" s="115" t="s">
        <v>264</v>
      </c>
      <c r="AH12" s="103">
        <v>2</v>
      </c>
      <c r="AI12" s="103"/>
      <c r="AJ12" s="103"/>
      <c r="AK12" s="103"/>
      <c r="AL12" s="103"/>
      <c r="AM12" s="103"/>
      <c r="AN12" s="103"/>
      <c r="AO12" s="103"/>
      <c r="AP12" s="103"/>
      <c r="AQ12" s="103"/>
      <c r="AR12" s="103"/>
      <c r="AS12" s="103"/>
      <c r="AT12" s="103"/>
      <c r="AU12" s="103" t="s">
        <v>245</v>
      </c>
      <c r="AV12" s="104">
        <f t="shared" si="0"/>
        <v>2</v>
      </c>
      <c r="BE12" s="115"/>
      <c r="BF12" s="103"/>
      <c r="BG12" s="104"/>
    </row>
    <row r="13" spans="1:59" x14ac:dyDescent="0.2">
      <c r="A13" s="90" t="s">
        <v>234</v>
      </c>
      <c r="B13" s="87" t="s">
        <v>394</v>
      </c>
      <c r="C13" s="187" t="s">
        <v>268</v>
      </c>
      <c r="D13" s="178" t="s">
        <v>269</v>
      </c>
      <c r="E13" s="102">
        <v>3</v>
      </c>
      <c r="F13" s="102" t="s">
        <v>270</v>
      </c>
      <c r="G13" s="103" t="s">
        <v>351</v>
      </c>
      <c r="H13" s="103" t="s">
        <v>356</v>
      </c>
      <c r="I13" s="103" t="s">
        <v>310</v>
      </c>
      <c r="J13" s="103" t="s">
        <v>387</v>
      </c>
      <c r="K13" s="103" t="s">
        <v>262</v>
      </c>
      <c r="L13" s="103" t="s">
        <v>357</v>
      </c>
      <c r="M13" s="103" t="s">
        <v>263</v>
      </c>
      <c r="N13" s="103" t="s">
        <v>358</v>
      </c>
      <c r="O13" s="103" t="s">
        <v>238</v>
      </c>
      <c r="P13" s="103" t="s">
        <v>382</v>
      </c>
      <c r="Q13" s="103"/>
      <c r="R13" s="103"/>
      <c r="S13" s="103"/>
      <c r="T13" s="103"/>
      <c r="U13" s="103"/>
      <c r="V13" s="103"/>
      <c r="W13" s="103"/>
      <c r="X13" s="103"/>
      <c r="Y13" s="103" t="s">
        <v>242</v>
      </c>
      <c r="Z13" s="184" t="s">
        <v>392</v>
      </c>
      <c r="AF13" s="6"/>
      <c r="AG13" s="115" t="s">
        <v>264</v>
      </c>
      <c r="AH13" s="103">
        <v>2</v>
      </c>
      <c r="AI13" s="103"/>
      <c r="AJ13" s="103"/>
      <c r="AK13" s="103"/>
      <c r="AL13" s="103"/>
      <c r="AM13" s="103"/>
      <c r="AN13" s="103"/>
      <c r="AO13" s="103"/>
      <c r="AP13" s="103"/>
      <c r="AQ13" s="103"/>
      <c r="AR13" s="103"/>
      <c r="AS13" s="103"/>
      <c r="AT13" s="103"/>
      <c r="AU13" s="103" t="s">
        <v>245</v>
      </c>
      <c r="AV13" s="104">
        <f t="shared" si="0"/>
        <v>2</v>
      </c>
      <c r="BE13" s="115"/>
      <c r="BF13" s="103"/>
      <c r="BG13" s="104"/>
    </row>
    <row r="14" spans="1:59" x14ac:dyDescent="0.2">
      <c r="A14" s="90" t="s">
        <v>234</v>
      </c>
      <c r="B14" s="87" t="s">
        <v>394</v>
      </c>
      <c r="C14" s="187" t="s">
        <v>271</v>
      </c>
      <c r="D14" s="178" t="s">
        <v>272</v>
      </c>
      <c r="E14" s="102">
        <v>3</v>
      </c>
      <c r="F14" s="102" t="s">
        <v>273</v>
      </c>
      <c r="G14" s="103" t="s">
        <v>351</v>
      </c>
      <c r="H14" s="103" t="s">
        <v>356</v>
      </c>
      <c r="I14" s="103" t="s">
        <v>310</v>
      </c>
      <c r="J14" s="103" t="s">
        <v>387</v>
      </c>
      <c r="K14" s="103" t="s">
        <v>262</v>
      </c>
      <c r="L14" s="103" t="s">
        <v>357</v>
      </c>
      <c r="M14" s="103" t="s">
        <v>263</v>
      </c>
      <c r="N14" s="103" t="s">
        <v>358</v>
      </c>
      <c r="O14" s="103" t="s">
        <v>238</v>
      </c>
      <c r="P14" s="103" t="s">
        <v>382</v>
      </c>
      <c r="Q14" s="103"/>
      <c r="R14" s="103"/>
      <c r="S14" s="103"/>
      <c r="T14" s="103"/>
      <c r="U14" s="103"/>
      <c r="V14" s="103"/>
      <c r="W14" s="103"/>
      <c r="X14" s="103"/>
      <c r="Y14" s="103" t="s">
        <v>242</v>
      </c>
      <c r="Z14" s="184" t="s">
        <v>392</v>
      </c>
      <c r="AF14" s="6"/>
      <c r="AG14" s="115" t="s">
        <v>264</v>
      </c>
      <c r="AH14" s="103">
        <v>2</v>
      </c>
      <c r="AI14" s="103"/>
      <c r="AJ14" s="103"/>
      <c r="AK14" s="103"/>
      <c r="AL14" s="103"/>
      <c r="AM14" s="103"/>
      <c r="AN14" s="103"/>
      <c r="AO14" s="103"/>
      <c r="AP14" s="103"/>
      <c r="AQ14" s="103"/>
      <c r="AR14" s="103"/>
      <c r="AS14" s="103"/>
      <c r="AT14" s="103"/>
      <c r="AU14" s="103" t="s">
        <v>245</v>
      </c>
      <c r="AV14" s="104">
        <f t="shared" si="0"/>
        <v>2</v>
      </c>
      <c r="BE14" s="115"/>
      <c r="BF14" s="103"/>
      <c r="BG14" s="104"/>
    </row>
    <row r="15" spans="1:59" x14ac:dyDescent="0.2">
      <c r="A15" s="90" t="s">
        <v>234</v>
      </c>
      <c r="B15" s="87" t="s">
        <v>394</v>
      </c>
      <c r="C15" s="187" t="s">
        <v>350</v>
      </c>
      <c r="D15" s="178" t="s">
        <v>259</v>
      </c>
      <c r="E15" s="102">
        <v>3</v>
      </c>
      <c r="F15" s="102" t="s">
        <v>260</v>
      </c>
      <c r="G15" s="103" t="s">
        <v>238</v>
      </c>
      <c r="H15" s="103" t="s">
        <v>382</v>
      </c>
      <c r="I15" s="103" t="s">
        <v>261</v>
      </c>
      <c r="J15" s="103" t="s">
        <v>356</v>
      </c>
      <c r="K15" s="103" t="s">
        <v>348</v>
      </c>
      <c r="L15" s="103" t="s">
        <v>387</v>
      </c>
      <c r="M15" s="103" t="s">
        <v>262</v>
      </c>
      <c r="N15" s="103" t="s">
        <v>357</v>
      </c>
      <c r="O15" s="103" t="s">
        <v>263</v>
      </c>
      <c r="P15" s="103" t="s">
        <v>358</v>
      </c>
      <c r="Q15" s="103"/>
      <c r="R15" s="103"/>
      <c r="S15" s="103"/>
      <c r="T15" s="103"/>
      <c r="U15" s="103"/>
      <c r="V15" s="103"/>
      <c r="W15" s="103"/>
      <c r="X15" s="103"/>
      <c r="Y15" s="103" t="s">
        <v>242</v>
      </c>
      <c r="Z15" s="184" t="s">
        <v>392</v>
      </c>
      <c r="AF15" s="6"/>
      <c r="AG15" s="115" t="s">
        <v>264</v>
      </c>
      <c r="AH15" s="103">
        <v>2</v>
      </c>
      <c r="AI15" s="103"/>
      <c r="AJ15" s="103"/>
      <c r="AK15" s="103"/>
      <c r="AL15" s="103"/>
      <c r="AM15" s="103"/>
      <c r="AN15" s="103"/>
      <c r="AO15" s="103"/>
      <c r="AP15" s="103"/>
      <c r="AQ15" s="103"/>
      <c r="AR15" s="103"/>
      <c r="AS15" s="103"/>
      <c r="AT15" s="103"/>
      <c r="AU15" s="103"/>
      <c r="AV15" s="104"/>
      <c r="BE15" s="115"/>
      <c r="BF15" s="103"/>
      <c r="BG15" s="104"/>
    </row>
    <row r="16" spans="1:59" x14ac:dyDescent="0.2">
      <c r="A16" s="90" t="s">
        <v>234</v>
      </c>
      <c r="B16" s="87" t="s">
        <v>395</v>
      </c>
      <c r="C16" s="190" t="s">
        <v>274</v>
      </c>
      <c r="D16" s="178" t="s">
        <v>275</v>
      </c>
      <c r="E16" s="102">
        <v>5</v>
      </c>
      <c r="F16" s="102" t="s">
        <v>276</v>
      </c>
      <c r="G16" s="103" t="s">
        <v>277</v>
      </c>
      <c r="H16" s="103"/>
      <c r="I16" s="103" t="s">
        <v>311</v>
      </c>
      <c r="J16" s="103" t="s">
        <v>388</v>
      </c>
      <c r="K16" s="103" t="s">
        <v>278</v>
      </c>
      <c r="L16" s="103"/>
      <c r="M16" s="103" t="s">
        <v>279</v>
      </c>
      <c r="N16" s="103" t="s">
        <v>280</v>
      </c>
      <c r="O16" s="103" t="s">
        <v>281</v>
      </c>
      <c r="P16" s="103" t="s">
        <v>282</v>
      </c>
      <c r="Q16" s="103"/>
      <c r="R16" s="103"/>
      <c r="S16" s="103"/>
      <c r="T16" s="103"/>
      <c r="U16" s="103"/>
      <c r="V16" s="103"/>
      <c r="W16" s="103"/>
      <c r="X16" s="103"/>
      <c r="Y16" s="103" t="s">
        <v>242</v>
      </c>
      <c r="Z16" s="184" t="s">
        <v>392</v>
      </c>
      <c r="AF16" s="6"/>
      <c r="AG16" s="115" t="s">
        <v>264</v>
      </c>
      <c r="AH16" s="103">
        <v>2</v>
      </c>
      <c r="AI16" s="103"/>
      <c r="AJ16" s="103"/>
      <c r="AK16" s="103"/>
      <c r="AL16" s="103"/>
      <c r="AM16" s="103"/>
      <c r="AN16" s="103"/>
      <c r="AO16" s="103"/>
      <c r="AP16" s="103"/>
      <c r="AQ16" s="103"/>
      <c r="AR16" s="103"/>
      <c r="AS16" s="103"/>
      <c r="AT16" s="103"/>
      <c r="AU16" s="103" t="s">
        <v>245</v>
      </c>
      <c r="AV16" s="104">
        <f t="shared" si="0"/>
        <v>2</v>
      </c>
      <c r="BE16" s="115" t="s">
        <v>246</v>
      </c>
      <c r="BF16" s="103" t="s">
        <v>283</v>
      </c>
      <c r="BG16" s="104"/>
    </row>
    <row r="17" spans="1:59" x14ac:dyDescent="0.2">
      <c r="A17" s="90" t="s">
        <v>234</v>
      </c>
      <c r="B17" s="87" t="s">
        <v>395</v>
      </c>
      <c r="C17" s="190" t="s">
        <v>284</v>
      </c>
      <c r="D17" s="178" t="s">
        <v>275</v>
      </c>
      <c r="E17" s="102">
        <v>5</v>
      </c>
      <c r="F17" s="102" t="s">
        <v>276</v>
      </c>
      <c r="G17" s="103" t="s">
        <v>277</v>
      </c>
      <c r="H17" s="103"/>
      <c r="I17" s="103" t="s">
        <v>311</v>
      </c>
      <c r="J17" s="103" t="s">
        <v>388</v>
      </c>
      <c r="K17" s="103" t="s">
        <v>278</v>
      </c>
      <c r="L17" s="103"/>
      <c r="M17" s="103" t="s">
        <v>281</v>
      </c>
      <c r="N17" s="103" t="s">
        <v>282</v>
      </c>
      <c r="O17" s="103"/>
      <c r="P17" s="103"/>
      <c r="Q17" s="103"/>
      <c r="R17" s="103"/>
      <c r="S17" s="103"/>
      <c r="T17" s="103"/>
      <c r="U17" s="103"/>
      <c r="V17" s="103"/>
      <c r="W17" s="103"/>
      <c r="X17" s="103"/>
      <c r="Y17" s="103" t="s">
        <v>242</v>
      </c>
      <c r="Z17" s="184" t="s">
        <v>392</v>
      </c>
      <c r="AF17" s="6"/>
      <c r="AG17" s="115" t="s">
        <v>264</v>
      </c>
      <c r="AH17" s="103">
        <v>2</v>
      </c>
      <c r="AI17" s="103"/>
      <c r="AJ17" s="103"/>
      <c r="AK17" s="103"/>
      <c r="AL17" s="103"/>
      <c r="AM17" s="103"/>
      <c r="AN17" s="103"/>
      <c r="AO17" s="103"/>
      <c r="AP17" s="103"/>
      <c r="AQ17" s="103"/>
      <c r="AR17" s="103"/>
      <c r="AS17" s="103"/>
      <c r="AT17" s="103"/>
      <c r="AU17" s="103" t="s">
        <v>245</v>
      </c>
      <c r="AV17" s="104">
        <f t="shared" si="0"/>
        <v>2</v>
      </c>
      <c r="BE17" s="115" t="s">
        <v>246</v>
      </c>
      <c r="BF17" s="103" t="s">
        <v>283</v>
      </c>
      <c r="BG17" s="104"/>
    </row>
    <row r="18" spans="1:59" x14ac:dyDescent="0.2">
      <c r="A18" s="90" t="s">
        <v>234</v>
      </c>
      <c r="B18" s="87" t="s">
        <v>395</v>
      </c>
      <c r="C18" s="190" t="s">
        <v>285</v>
      </c>
      <c r="D18" s="178" t="s">
        <v>286</v>
      </c>
      <c r="E18" s="102">
        <v>3</v>
      </c>
      <c r="F18" s="102" t="s">
        <v>287</v>
      </c>
      <c r="G18" s="103" t="s">
        <v>288</v>
      </c>
      <c r="H18" s="103" t="s">
        <v>250</v>
      </c>
      <c r="I18" s="103" t="s">
        <v>289</v>
      </c>
      <c r="J18" s="103"/>
      <c r="K18" s="103" t="s">
        <v>290</v>
      </c>
      <c r="L18" s="103" t="s">
        <v>250</v>
      </c>
      <c r="M18" s="103" t="s">
        <v>291</v>
      </c>
      <c r="N18" s="103"/>
      <c r="O18" s="103" t="s">
        <v>292</v>
      </c>
      <c r="P18" s="103"/>
      <c r="Q18" s="103"/>
      <c r="R18" s="103"/>
      <c r="S18" s="103"/>
      <c r="T18" s="103"/>
      <c r="U18" s="103"/>
      <c r="V18" s="103"/>
      <c r="W18" s="103"/>
      <c r="X18" s="103"/>
      <c r="Y18" s="103" t="s">
        <v>242</v>
      </c>
      <c r="Z18" s="184" t="s">
        <v>392</v>
      </c>
      <c r="AF18" s="6"/>
      <c r="AG18" s="115" t="s">
        <v>264</v>
      </c>
      <c r="AH18" s="103">
        <v>2</v>
      </c>
      <c r="AI18" s="103"/>
      <c r="AJ18" s="103"/>
      <c r="AK18" s="103"/>
      <c r="AL18" s="103"/>
      <c r="AM18" s="103"/>
      <c r="AN18" s="103"/>
      <c r="AO18" s="103"/>
      <c r="AP18" s="103"/>
      <c r="AQ18" s="103"/>
      <c r="AR18" s="103"/>
      <c r="AS18" s="103"/>
      <c r="AT18" s="103"/>
      <c r="AU18" s="103" t="s">
        <v>245</v>
      </c>
      <c r="AV18" s="104">
        <f t="shared" si="0"/>
        <v>2</v>
      </c>
      <c r="BE18" s="115" t="s">
        <v>293</v>
      </c>
      <c r="BF18" s="103" t="s">
        <v>283</v>
      </c>
      <c r="BG18" s="104"/>
    </row>
    <row r="19" spans="1:59" x14ac:dyDescent="0.2">
      <c r="A19" s="90" t="s">
        <v>294</v>
      </c>
      <c r="B19" s="87" t="s">
        <v>396</v>
      </c>
      <c r="C19" s="191" t="s">
        <v>312</v>
      </c>
      <c r="D19" s="178" t="s">
        <v>313</v>
      </c>
      <c r="E19" s="102"/>
      <c r="F19" s="102" t="s">
        <v>314</v>
      </c>
      <c r="G19" s="103" t="s">
        <v>315</v>
      </c>
      <c r="H19" s="103" t="s">
        <v>346</v>
      </c>
      <c r="I19" s="103" t="s">
        <v>353</v>
      </c>
      <c r="J19" s="103" t="s">
        <v>389</v>
      </c>
      <c r="K19" s="103"/>
      <c r="L19" s="103"/>
      <c r="M19" s="103"/>
      <c r="N19" s="103"/>
      <c r="O19" s="103"/>
      <c r="P19" s="103"/>
      <c r="Q19" s="103"/>
      <c r="R19" s="103"/>
      <c r="S19" s="103"/>
      <c r="T19" s="103"/>
      <c r="U19" s="103"/>
      <c r="V19" s="103"/>
      <c r="W19" s="103"/>
      <c r="X19" s="103"/>
      <c r="Y19" s="103" t="s">
        <v>242</v>
      </c>
      <c r="Z19" s="184" t="s">
        <v>392</v>
      </c>
      <c r="AF19" s="6"/>
      <c r="AG19" s="115" t="s">
        <v>316</v>
      </c>
      <c r="AH19" s="103">
        <v>1</v>
      </c>
      <c r="AI19" s="103"/>
      <c r="AJ19" s="103"/>
      <c r="AK19" s="103"/>
      <c r="AL19" s="103"/>
      <c r="AM19" s="103"/>
      <c r="AN19" s="103"/>
      <c r="AO19" s="103"/>
      <c r="AP19" s="103"/>
      <c r="AQ19" s="103"/>
      <c r="AR19" s="103"/>
      <c r="AS19" s="103"/>
      <c r="AT19" s="103"/>
      <c r="AU19" s="103" t="s">
        <v>245</v>
      </c>
      <c r="AV19" s="104">
        <f t="shared" si="0"/>
        <v>1</v>
      </c>
      <c r="BE19" s="115"/>
      <c r="BF19" s="103"/>
      <c r="BG19" s="104"/>
    </row>
    <row r="20" spans="1:59" x14ac:dyDescent="0.2">
      <c r="A20" s="90" t="s">
        <v>294</v>
      </c>
      <c r="B20" s="87" t="s">
        <v>396</v>
      </c>
      <c r="C20" s="191" t="s">
        <v>317</v>
      </c>
      <c r="D20" s="178" t="s">
        <v>318</v>
      </c>
      <c r="E20" s="102"/>
      <c r="F20" s="102" t="s">
        <v>319</v>
      </c>
      <c r="G20" s="103" t="s">
        <v>315</v>
      </c>
      <c r="H20" s="103" t="s">
        <v>346</v>
      </c>
      <c r="I20" s="103" t="s">
        <v>353</v>
      </c>
      <c r="J20" s="103" t="s">
        <v>389</v>
      </c>
      <c r="K20" s="103"/>
      <c r="L20" s="103"/>
      <c r="M20" s="103"/>
      <c r="N20" s="103"/>
      <c r="O20" s="103"/>
      <c r="P20" s="103"/>
      <c r="Q20" s="103"/>
      <c r="R20" s="103"/>
      <c r="S20" s="103"/>
      <c r="T20" s="103"/>
      <c r="U20" s="103"/>
      <c r="V20" s="103"/>
      <c r="W20" s="103"/>
      <c r="X20" s="103"/>
      <c r="Y20" s="103" t="s">
        <v>242</v>
      </c>
      <c r="Z20" s="184" t="s">
        <v>392</v>
      </c>
      <c r="AF20" s="6"/>
      <c r="AG20" s="115" t="s">
        <v>316</v>
      </c>
      <c r="AH20" s="103">
        <v>1</v>
      </c>
      <c r="AI20" s="103"/>
      <c r="AJ20" s="103"/>
      <c r="AK20" s="103"/>
      <c r="AL20" s="103"/>
      <c r="AM20" s="103"/>
      <c r="AN20" s="103"/>
      <c r="AO20" s="103"/>
      <c r="AP20" s="103"/>
      <c r="AQ20" s="103"/>
      <c r="AR20" s="103"/>
      <c r="AS20" s="103"/>
      <c r="AT20" s="103"/>
      <c r="AU20" s="103" t="s">
        <v>245</v>
      </c>
      <c r="AV20" s="104">
        <f t="shared" si="0"/>
        <v>1</v>
      </c>
      <c r="BE20" s="115"/>
      <c r="BF20" s="103"/>
      <c r="BG20" s="104"/>
    </row>
    <row r="21" spans="1:59" x14ac:dyDescent="0.2">
      <c r="A21" s="90" t="s">
        <v>108</v>
      </c>
      <c r="B21" s="87" t="s">
        <v>397</v>
      </c>
      <c r="C21" s="192" t="s">
        <v>320</v>
      </c>
      <c r="D21" s="178" t="s">
        <v>309</v>
      </c>
      <c r="E21" s="102">
        <v>3</v>
      </c>
      <c r="F21" s="102" t="s">
        <v>295</v>
      </c>
      <c r="G21" s="103" t="s">
        <v>296</v>
      </c>
      <c r="H21" s="103" t="s">
        <v>250</v>
      </c>
      <c r="I21" s="103" t="s">
        <v>297</v>
      </c>
      <c r="J21" s="103" t="s">
        <v>390</v>
      </c>
      <c r="K21" s="103" t="s">
        <v>298</v>
      </c>
      <c r="L21" s="103" t="s">
        <v>390</v>
      </c>
      <c r="M21" s="103" t="s">
        <v>299</v>
      </c>
      <c r="N21" s="103"/>
      <c r="O21" s="103" t="s">
        <v>300</v>
      </c>
      <c r="P21" s="103"/>
      <c r="Q21" s="103" t="s">
        <v>301</v>
      </c>
      <c r="R21" s="103"/>
      <c r="S21" s="103"/>
      <c r="T21" s="103"/>
      <c r="U21" s="103"/>
      <c r="V21" s="103"/>
      <c r="W21" s="103"/>
      <c r="X21" s="103"/>
      <c r="Y21" s="103" t="s">
        <v>242</v>
      </c>
      <c r="Z21" s="184" t="s">
        <v>392</v>
      </c>
      <c r="AF21" s="6"/>
      <c r="AG21" s="115" t="s">
        <v>302</v>
      </c>
      <c r="AH21" s="103">
        <v>1</v>
      </c>
      <c r="AI21" s="103"/>
      <c r="AJ21" s="103"/>
      <c r="AK21" s="103"/>
      <c r="AL21" s="103"/>
      <c r="AM21" s="103"/>
      <c r="AN21" s="103"/>
      <c r="AO21" s="103"/>
      <c r="AP21" s="103"/>
      <c r="AQ21" s="103"/>
      <c r="AR21" s="103"/>
      <c r="AS21" s="103"/>
      <c r="AT21" s="103"/>
      <c r="AU21" s="103" t="s">
        <v>245</v>
      </c>
      <c r="AV21" s="104">
        <f t="shared" si="0"/>
        <v>1</v>
      </c>
      <c r="BE21" s="115" t="s">
        <v>303</v>
      </c>
      <c r="BF21" s="103"/>
      <c r="BG21" s="104"/>
    </row>
    <row r="22" spans="1:59" x14ac:dyDescent="0.2">
      <c r="A22" s="90" t="s">
        <v>108</v>
      </c>
      <c r="B22" s="87" t="s">
        <v>397</v>
      </c>
      <c r="C22" s="192" t="s">
        <v>321</v>
      </c>
      <c r="D22" s="178" t="s">
        <v>309</v>
      </c>
      <c r="E22" s="102">
        <v>3</v>
      </c>
      <c r="F22" s="102" t="s">
        <v>322</v>
      </c>
      <c r="G22" s="103" t="s">
        <v>296</v>
      </c>
      <c r="H22" s="103" t="s">
        <v>250</v>
      </c>
      <c r="I22" s="103" t="s">
        <v>297</v>
      </c>
      <c r="J22" s="2" t="s">
        <v>390</v>
      </c>
      <c r="K22" s="103" t="s">
        <v>298</v>
      </c>
      <c r="L22" s="103" t="s">
        <v>390</v>
      </c>
      <c r="M22" s="103" t="s">
        <v>299</v>
      </c>
      <c r="N22" s="103"/>
      <c r="O22" s="103" t="s">
        <v>300</v>
      </c>
      <c r="P22" s="103"/>
      <c r="Q22" s="103" t="s">
        <v>301</v>
      </c>
      <c r="R22" s="103"/>
      <c r="S22" s="103"/>
      <c r="T22" s="103"/>
      <c r="U22" s="103"/>
      <c r="V22" s="103"/>
      <c r="W22" s="103"/>
      <c r="X22" s="103"/>
      <c r="Y22" s="103" t="s">
        <v>242</v>
      </c>
      <c r="Z22" s="184" t="s">
        <v>392</v>
      </c>
      <c r="AF22" s="6"/>
      <c r="AG22" s="115" t="s">
        <v>302</v>
      </c>
      <c r="AH22" s="103">
        <v>1</v>
      </c>
      <c r="AI22" s="103"/>
      <c r="AJ22" s="103"/>
      <c r="AK22" s="103"/>
      <c r="AL22" s="103"/>
      <c r="AM22" s="103"/>
      <c r="AN22" s="103"/>
      <c r="AO22" s="103"/>
      <c r="AP22" s="103"/>
      <c r="AQ22" s="103"/>
      <c r="AR22" s="103"/>
      <c r="AS22" s="103"/>
      <c r="AT22" s="103"/>
      <c r="AU22" s="103" t="s">
        <v>245</v>
      </c>
      <c r="AV22" s="104">
        <f t="shared" si="0"/>
        <v>1</v>
      </c>
      <c r="BE22" s="115" t="s">
        <v>303</v>
      </c>
      <c r="BF22" s="103"/>
      <c r="BG22" s="104"/>
    </row>
    <row r="23" spans="1:59" x14ac:dyDescent="0.2">
      <c r="A23" s="90" t="s">
        <v>108</v>
      </c>
      <c r="B23" s="87" t="s">
        <v>397</v>
      </c>
      <c r="C23" s="193" t="s">
        <v>323</v>
      </c>
      <c r="D23" s="178" t="s">
        <v>309</v>
      </c>
      <c r="E23" s="102">
        <v>3</v>
      </c>
      <c r="F23" s="102" t="s">
        <v>324</v>
      </c>
      <c r="G23" s="103" t="s">
        <v>296</v>
      </c>
      <c r="H23" s="103" t="s">
        <v>250</v>
      </c>
      <c r="I23" s="103" t="s">
        <v>304</v>
      </c>
      <c r="J23" s="103" t="s">
        <v>390</v>
      </c>
      <c r="K23" s="103" t="s">
        <v>305</v>
      </c>
      <c r="L23" s="103" t="s">
        <v>390</v>
      </c>
      <c r="M23" s="103" t="s">
        <v>299</v>
      </c>
      <c r="N23" s="103"/>
      <c r="O23" s="103" t="s">
        <v>301</v>
      </c>
      <c r="P23" s="103"/>
      <c r="Q23" s="103" t="s">
        <v>298</v>
      </c>
      <c r="R23" s="103" t="s">
        <v>390</v>
      </c>
      <c r="S23" s="103"/>
      <c r="T23" s="103"/>
      <c r="U23" s="103"/>
      <c r="V23" s="103"/>
      <c r="W23" s="103"/>
      <c r="X23" s="103"/>
      <c r="Y23" s="103" t="s">
        <v>242</v>
      </c>
      <c r="Z23" s="184" t="s">
        <v>392</v>
      </c>
      <c r="AF23" s="6"/>
      <c r="AG23" s="115" t="s">
        <v>355</v>
      </c>
      <c r="AH23" s="103">
        <v>1</v>
      </c>
      <c r="AI23" s="103"/>
      <c r="AJ23" s="103"/>
      <c r="AK23" s="103"/>
      <c r="AL23" s="103"/>
      <c r="AM23" s="103"/>
      <c r="AN23" s="103"/>
      <c r="AO23" s="103"/>
      <c r="AP23" s="103"/>
      <c r="AQ23" s="103"/>
      <c r="AR23" s="103"/>
      <c r="AS23" s="103"/>
      <c r="AT23" s="103"/>
      <c r="AU23" s="103" t="s">
        <v>245</v>
      </c>
      <c r="AV23" s="104">
        <f t="shared" si="0"/>
        <v>1</v>
      </c>
      <c r="BE23" s="115" t="s">
        <v>303</v>
      </c>
      <c r="BF23" s="103" t="s">
        <v>306</v>
      </c>
      <c r="BG23" s="104"/>
    </row>
    <row r="24" spans="1:59" x14ac:dyDescent="0.2">
      <c r="A24" s="90" t="s">
        <v>325</v>
      </c>
      <c r="B24" s="87" t="s">
        <v>397</v>
      </c>
      <c r="C24" s="194" t="s">
        <v>326</v>
      </c>
      <c r="D24" s="178" t="s">
        <v>327</v>
      </c>
      <c r="E24" s="102">
        <v>3</v>
      </c>
      <c r="F24" s="102" t="s">
        <v>328</v>
      </c>
      <c r="G24" s="103" t="s">
        <v>296</v>
      </c>
      <c r="H24" s="103"/>
      <c r="I24" s="157" t="s">
        <v>311</v>
      </c>
      <c r="J24" s="103"/>
      <c r="K24" s="103" t="s">
        <v>262</v>
      </c>
      <c r="L24" s="103"/>
      <c r="M24" s="103" t="s">
        <v>263</v>
      </c>
      <c r="N24" s="103"/>
      <c r="O24" s="103" t="s">
        <v>301</v>
      </c>
      <c r="P24" s="103"/>
      <c r="Q24" s="103" t="s">
        <v>297</v>
      </c>
      <c r="R24" s="103"/>
      <c r="S24" s="103"/>
      <c r="T24" s="103"/>
      <c r="U24" s="103"/>
      <c r="V24" s="103"/>
      <c r="W24" s="103"/>
      <c r="X24" s="103"/>
      <c r="Y24" s="103" t="s">
        <v>242</v>
      </c>
      <c r="Z24" s="184" t="s">
        <v>392</v>
      </c>
      <c r="AF24" s="6"/>
      <c r="AG24" s="115" t="s">
        <v>329</v>
      </c>
      <c r="AH24" s="103">
        <v>1</v>
      </c>
      <c r="AI24" s="103"/>
      <c r="AJ24" s="103"/>
      <c r="AK24" s="103"/>
      <c r="AL24" s="103"/>
      <c r="AM24" s="103"/>
      <c r="AN24" s="103"/>
      <c r="AO24" s="103"/>
      <c r="AP24" s="103"/>
      <c r="AQ24" s="103"/>
      <c r="AR24" s="103"/>
      <c r="AS24" s="103"/>
      <c r="AT24" s="103"/>
      <c r="AU24" s="103" t="s">
        <v>245</v>
      </c>
      <c r="AV24" s="104">
        <f t="shared" si="0"/>
        <v>1</v>
      </c>
      <c r="BE24" s="115"/>
      <c r="BF24" s="103"/>
      <c r="BG24" s="104"/>
    </row>
    <row r="25" spans="1:59" x14ac:dyDescent="0.2">
      <c r="A25" s="90" t="s">
        <v>108</v>
      </c>
      <c r="B25" s="87" t="s">
        <v>395</v>
      </c>
      <c r="C25" s="195" t="s">
        <v>330</v>
      </c>
      <c r="D25" s="156" t="s">
        <v>331</v>
      </c>
      <c r="E25" s="179">
        <v>3</v>
      </c>
      <c r="F25" s="179" t="s">
        <v>332</v>
      </c>
      <c r="G25" s="157" t="s">
        <v>333</v>
      </c>
      <c r="H25" s="157" t="s">
        <v>334</v>
      </c>
      <c r="I25" s="157" t="s">
        <v>347</v>
      </c>
      <c r="J25" s="157"/>
      <c r="K25" s="157" t="s">
        <v>335</v>
      </c>
      <c r="L25" s="157"/>
      <c r="M25" s="157" t="s">
        <v>336</v>
      </c>
      <c r="N25" s="157" t="s">
        <v>337</v>
      </c>
      <c r="O25" s="157"/>
      <c r="P25" s="157"/>
      <c r="Q25" s="157"/>
      <c r="R25" s="157"/>
      <c r="S25" s="157"/>
      <c r="T25" s="157"/>
      <c r="U25" s="157"/>
      <c r="V25" s="157"/>
      <c r="W25" s="157"/>
      <c r="X25" s="157"/>
      <c r="Y25" s="157" t="s">
        <v>242</v>
      </c>
      <c r="Z25" s="185" t="s">
        <v>392</v>
      </c>
      <c r="AF25" s="6"/>
      <c r="AG25" s="115" t="s">
        <v>338</v>
      </c>
      <c r="AH25" s="157">
        <v>3</v>
      </c>
      <c r="AI25" s="157"/>
      <c r="AJ25" s="157"/>
      <c r="AK25" s="157"/>
      <c r="AL25" s="157"/>
      <c r="AM25" s="157"/>
      <c r="AN25" s="157"/>
      <c r="AO25" s="157"/>
      <c r="AP25" s="157"/>
      <c r="AQ25" s="157"/>
      <c r="AR25" s="157"/>
      <c r="AS25" s="157"/>
      <c r="AT25" s="157"/>
      <c r="AU25" s="157" t="s">
        <v>245</v>
      </c>
      <c r="AV25" s="158">
        <f t="shared" si="0"/>
        <v>3</v>
      </c>
      <c r="BE25" s="164"/>
      <c r="BF25" s="157"/>
      <c r="BG25" s="158"/>
    </row>
    <row r="26" spans="1:59" x14ac:dyDescent="0.2">
      <c r="A26" s="90" t="s">
        <v>307</v>
      </c>
      <c r="B26" s="87" t="s">
        <v>397</v>
      </c>
      <c r="C26" s="197" t="s">
        <v>339</v>
      </c>
      <c r="D26" s="156" t="s">
        <v>340</v>
      </c>
      <c r="E26" s="179"/>
      <c r="F26" s="179" t="s">
        <v>341</v>
      </c>
      <c r="G26" s="157" t="s">
        <v>267</v>
      </c>
      <c r="H26" s="157" t="s">
        <v>342</v>
      </c>
      <c r="I26" s="157" t="s">
        <v>308</v>
      </c>
      <c r="J26" s="157"/>
      <c r="K26" s="157"/>
      <c r="L26" s="157"/>
      <c r="M26" s="157"/>
      <c r="N26" s="157"/>
      <c r="O26" s="157"/>
      <c r="P26" s="157"/>
      <c r="Q26" s="157"/>
      <c r="R26" s="157"/>
      <c r="S26" s="157"/>
      <c r="T26" s="157"/>
      <c r="U26" s="157"/>
      <c r="V26" s="157"/>
      <c r="W26" s="157"/>
      <c r="X26" s="157"/>
      <c r="Y26" s="157" t="s">
        <v>242</v>
      </c>
      <c r="Z26" s="185" t="s">
        <v>392</v>
      </c>
      <c r="AF26" s="6"/>
      <c r="AG26" s="115" t="s">
        <v>329</v>
      </c>
      <c r="AH26" s="157">
        <v>1</v>
      </c>
      <c r="AI26" s="157"/>
      <c r="AJ26" s="157"/>
      <c r="AK26" s="157"/>
      <c r="AL26" s="157"/>
      <c r="AM26" s="157"/>
      <c r="AN26" s="157"/>
      <c r="AO26" s="157"/>
      <c r="AP26" s="157"/>
      <c r="AQ26" s="157"/>
      <c r="AR26" s="157"/>
      <c r="AS26" s="157"/>
      <c r="AT26" s="157"/>
      <c r="AU26" s="157" t="s">
        <v>245</v>
      </c>
      <c r="AV26" s="158">
        <f t="shared" si="0"/>
        <v>1</v>
      </c>
      <c r="BE26" s="164"/>
      <c r="BF26" s="157"/>
      <c r="BG26" s="158"/>
    </row>
    <row r="27" spans="1:59" x14ac:dyDescent="0.2">
      <c r="A27" s="161" t="s">
        <v>307</v>
      </c>
      <c r="B27" s="87" t="s">
        <v>397</v>
      </c>
      <c r="C27" s="196" t="s">
        <v>343</v>
      </c>
      <c r="D27" s="156" t="s">
        <v>344</v>
      </c>
      <c r="E27" s="102"/>
      <c r="F27" s="179" t="s">
        <v>345</v>
      </c>
      <c r="G27" s="103" t="s">
        <v>267</v>
      </c>
      <c r="H27" s="103" t="s">
        <v>342</v>
      </c>
      <c r="I27" s="103" t="s">
        <v>308</v>
      </c>
      <c r="J27" s="103"/>
      <c r="K27" s="103"/>
      <c r="L27" s="103"/>
      <c r="M27" s="103"/>
      <c r="N27" s="103"/>
      <c r="O27" s="103"/>
      <c r="P27" s="103"/>
      <c r="Q27" s="103"/>
      <c r="R27" s="103"/>
      <c r="S27" s="103"/>
      <c r="T27" s="103"/>
      <c r="U27" s="103"/>
      <c r="V27" s="103"/>
      <c r="W27" s="103"/>
      <c r="X27" s="103"/>
      <c r="Y27" s="157" t="s">
        <v>242</v>
      </c>
      <c r="Z27" s="184" t="s">
        <v>392</v>
      </c>
      <c r="AF27" s="6"/>
      <c r="AG27" s="115" t="s">
        <v>329</v>
      </c>
      <c r="AH27" s="103">
        <v>1</v>
      </c>
      <c r="AI27" s="103"/>
      <c r="AJ27" s="103"/>
      <c r="AK27" s="103"/>
      <c r="AL27" s="103"/>
      <c r="AM27" s="103"/>
      <c r="AN27" s="103"/>
      <c r="AO27" s="103"/>
      <c r="AP27" s="103"/>
      <c r="AQ27" s="103"/>
      <c r="AR27" s="103"/>
      <c r="AS27" s="103"/>
      <c r="AT27" s="103"/>
      <c r="AU27" s="157" t="s">
        <v>245</v>
      </c>
      <c r="AV27" s="158">
        <f t="shared" si="0"/>
        <v>1</v>
      </c>
      <c r="BE27" s="115"/>
      <c r="BF27" s="103"/>
      <c r="BG27" s="104"/>
    </row>
    <row r="28" spans="1:59" x14ac:dyDescent="0.2">
      <c r="A28" s="161"/>
      <c r="B28" s="88"/>
      <c r="C28" s="159"/>
      <c r="D28" s="156"/>
      <c r="E28" s="102"/>
      <c r="F28" s="102"/>
      <c r="G28" s="103"/>
      <c r="H28" s="103"/>
      <c r="I28" s="103"/>
      <c r="J28" s="103"/>
      <c r="K28" s="103"/>
      <c r="L28" s="103"/>
      <c r="M28" s="103"/>
      <c r="N28" s="103"/>
      <c r="O28" s="103"/>
      <c r="P28" s="103"/>
      <c r="Q28" s="103"/>
      <c r="R28" s="103"/>
      <c r="S28" s="103"/>
      <c r="T28" s="103"/>
      <c r="U28" s="103"/>
      <c r="V28" s="103"/>
      <c r="W28" s="103"/>
      <c r="X28" s="103"/>
      <c r="Y28" s="157" t="s">
        <v>242</v>
      </c>
      <c r="Z28" s="184" t="s">
        <v>392</v>
      </c>
      <c r="AF28" s="6"/>
      <c r="AG28" s="115"/>
      <c r="AH28" s="103"/>
      <c r="AI28" s="103"/>
      <c r="AJ28" s="103"/>
      <c r="AK28" s="103"/>
      <c r="AL28" s="103"/>
      <c r="AM28" s="103"/>
      <c r="AN28" s="103"/>
      <c r="AO28" s="103"/>
      <c r="AP28" s="103"/>
      <c r="AQ28" s="103"/>
      <c r="AR28" s="103"/>
      <c r="AS28" s="103"/>
      <c r="AT28" s="103"/>
      <c r="AU28" s="157" t="s">
        <v>245</v>
      </c>
      <c r="AV28" s="158">
        <f t="shared" si="0"/>
        <v>0</v>
      </c>
      <c r="BE28" s="115"/>
      <c r="BF28" s="103"/>
      <c r="BG28" s="104"/>
    </row>
    <row r="29" spans="1:59" x14ac:dyDescent="0.2">
      <c r="A29" s="161"/>
      <c r="B29" s="88"/>
      <c r="C29" s="159"/>
      <c r="D29" s="156"/>
      <c r="E29" s="102"/>
      <c r="F29" s="102"/>
      <c r="G29" s="103"/>
      <c r="H29" s="103"/>
      <c r="I29" s="103"/>
      <c r="J29" s="103"/>
      <c r="K29" s="103"/>
      <c r="L29" s="103"/>
      <c r="M29" s="103"/>
      <c r="N29" s="103"/>
      <c r="O29" s="103"/>
      <c r="P29" s="103"/>
      <c r="Q29" s="103"/>
      <c r="R29" s="103"/>
      <c r="S29" s="103"/>
      <c r="T29" s="103"/>
      <c r="U29" s="103"/>
      <c r="V29" s="103"/>
      <c r="W29" s="103"/>
      <c r="X29" s="103"/>
      <c r="Y29" s="157" t="s">
        <v>242</v>
      </c>
      <c r="Z29" s="184" t="s">
        <v>392</v>
      </c>
      <c r="AF29" s="6"/>
      <c r="AG29" s="115"/>
      <c r="AH29" s="103"/>
      <c r="AI29" s="103"/>
      <c r="AJ29" s="103"/>
      <c r="AK29" s="103"/>
      <c r="AL29" s="103"/>
      <c r="AM29" s="103"/>
      <c r="AN29" s="103"/>
      <c r="AO29" s="103"/>
      <c r="AP29" s="103"/>
      <c r="AQ29" s="103"/>
      <c r="AR29" s="103"/>
      <c r="AS29" s="103"/>
      <c r="AT29" s="103"/>
      <c r="AU29" s="157" t="s">
        <v>245</v>
      </c>
      <c r="AV29" s="158">
        <f>AH29+AJ29+AL29+AN29+AP29+AR29+AT29</f>
        <v>0</v>
      </c>
      <c r="BE29" s="115"/>
      <c r="BF29" s="103"/>
      <c r="BG29" s="104"/>
    </row>
    <row r="30" spans="1:59" x14ac:dyDescent="0.2">
      <c r="A30" s="161"/>
      <c r="B30" s="88"/>
      <c r="C30" s="159"/>
      <c r="D30" s="156"/>
      <c r="E30" s="102"/>
      <c r="F30" s="102"/>
      <c r="G30" s="103"/>
      <c r="H30" s="103"/>
      <c r="I30" s="103"/>
      <c r="J30" s="103"/>
      <c r="K30" s="103"/>
      <c r="L30" s="103"/>
      <c r="M30" s="103"/>
      <c r="N30" s="103"/>
      <c r="O30" s="103"/>
      <c r="P30" s="103"/>
      <c r="Q30" s="103"/>
      <c r="R30" s="103"/>
      <c r="S30" s="103"/>
      <c r="T30" s="103"/>
      <c r="U30" s="103"/>
      <c r="V30" s="103"/>
      <c r="W30" s="103"/>
      <c r="X30" s="103"/>
      <c r="Y30" s="157" t="s">
        <v>242</v>
      </c>
      <c r="Z30" s="184" t="s">
        <v>392</v>
      </c>
      <c r="AF30" s="6"/>
      <c r="AG30" s="115"/>
      <c r="AH30" s="103"/>
      <c r="AI30" s="103"/>
      <c r="AJ30" s="103"/>
      <c r="AK30" s="103"/>
      <c r="AL30" s="103"/>
      <c r="AM30" s="103"/>
      <c r="AN30" s="103"/>
      <c r="AO30" s="103"/>
      <c r="AP30" s="103"/>
      <c r="AQ30" s="103"/>
      <c r="AR30" s="103"/>
      <c r="AS30" s="103"/>
      <c r="AT30" s="103"/>
      <c r="AU30" s="157" t="s">
        <v>245</v>
      </c>
      <c r="AV30" s="158">
        <f t="shared" si="0"/>
        <v>0</v>
      </c>
      <c r="BE30" s="115"/>
      <c r="BF30" s="103"/>
      <c r="BG30" s="104"/>
    </row>
    <row r="31" spans="1:59" x14ac:dyDescent="0.2">
      <c r="A31" s="161"/>
      <c r="B31" s="88"/>
      <c r="C31" s="159"/>
      <c r="D31" s="156"/>
      <c r="E31" s="102"/>
      <c r="F31" s="102"/>
      <c r="G31" s="103"/>
      <c r="H31" s="103"/>
      <c r="I31" s="103"/>
      <c r="J31" s="103"/>
      <c r="K31" s="103"/>
      <c r="L31" s="103"/>
      <c r="M31" s="103"/>
      <c r="N31" s="103"/>
      <c r="O31" s="103"/>
      <c r="P31" s="103"/>
      <c r="Q31" s="103"/>
      <c r="R31" s="103"/>
      <c r="S31" s="103"/>
      <c r="T31" s="103"/>
      <c r="U31" s="103"/>
      <c r="V31" s="103"/>
      <c r="W31" s="103"/>
      <c r="X31" s="103"/>
      <c r="Y31" s="157" t="s">
        <v>242</v>
      </c>
      <c r="Z31" s="184" t="s">
        <v>392</v>
      </c>
      <c r="AF31" s="6"/>
      <c r="AG31" s="115"/>
      <c r="AH31" s="103"/>
      <c r="AI31" s="103"/>
      <c r="AJ31" s="103"/>
      <c r="AK31" s="103"/>
      <c r="AL31" s="103"/>
      <c r="AM31" s="103"/>
      <c r="AN31" s="103"/>
      <c r="AO31" s="103"/>
      <c r="AP31" s="103"/>
      <c r="AQ31" s="103"/>
      <c r="AR31" s="103"/>
      <c r="AS31" s="103"/>
      <c r="AT31" s="103"/>
      <c r="AU31" s="157" t="s">
        <v>245</v>
      </c>
      <c r="AV31" s="158">
        <f t="shared" si="0"/>
        <v>0</v>
      </c>
      <c r="BE31" s="115"/>
      <c r="BF31" s="103"/>
      <c r="BG31" s="104"/>
    </row>
    <row r="32" spans="1:59" x14ac:dyDescent="0.2">
      <c r="A32" s="161"/>
      <c r="B32" s="88"/>
      <c r="C32" s="159"/>
      <c r="D32" s="156"/>
      <c r="E32" s="102"/>
      <c r="F32" s="102"/>
      <c r="G32" s="103"/>
      <c r="H32" s="103"/>
      <c r="I32" s="103"/>
      <c r="J32" s="103"/>
      <c r="K32" s="103"/>
      <c r="L32" s="103"/>
      <c r="M32" s="103"/>
      <c r="N32" s="103"/>
      <c r="O32" s="103"/>
      <c r="P32" s="103"/>
      <c r="Q32" s="103"/>
      <c r="R32" s="103"/>
      <c r="S32" s="103"/>
      <c r="T32" s="103"/>
      <c r="U32" s="103"/>
      <c r="V32" s="103"/>
      <c r="W32" s="103"/>
      <c r="X32" s="103"/>
      <c r="Y32" s="157" t="s">
        <v>242</v>
      </c>
      <c r="Z32" s="184" t="s">
        <v>392</v>
      </c>
      <c r="AF32" s="6"/>
      <c r="AG32" s="115"/>
      <c r="AH32" s="103"/>
      <c r="AI32" s="103"/>
      <c r="AJ32" s="103"/>
      <c r="AK32" s="103"/>
      <c r="AL32" s="103"/>
      <c r="AM32" s="103"/>
      <c r="AN32" s="103"/>
      <c r="AO32" s="103"/>
      <c r="AP32" s="103"/>
      <c r="AQ32" s="103"/>
      <c r="AR32" s="103"/>
      <c r="AS32" s="103"/>
      <c r="AT32" s="103"/>
      <c r="AU32" s="157" t="s">
        <v>245</v>
      </c>
      <c r="AV32" s="158">
        <f t="shared" si="0"/>
        <v>0</v>
      </c>
      <c r="BE32" s="115"/>
      <c r="BF32" s="103"/>
      <c r="BG32" s="104"/>
    </row>
    <row r="33" spans="1:59" x14ac:dyDescent="0.2">
      <c r="A33" s="161"/>
      <c r="B33" s="88"/>
      <c r="C33" s="160"/>
      <c r="D33" s="156"/>
      <c r="E33" s="103"/>
      <c r="F33" s="103"/>
      <c r="G33" s="103"/>
      <c r="H33" s="103"/>
      <c r="I33" s="103"/>
      <c r="J33" s="103"/>
      <c r="K33" s="103"/>
      <c r="L33" s="103"/>
      <c r="M33" s="103"/>
      <c r="N33" s="103"/>
      <c r="O33" s="103"/>
      <c r="P33" s="103"/>
      <c r="Q33" s="103"/>
      <c r="R33" s="103"/>
      <c r="S33" s="103"/>
      <c r="T33" s="103"/>
      <c r="U33" s="103"/>
      <c r="V33" s="103"/>
      <c r="W33" s="103"/>
      <c r="X33" s="103"/>
      <c r="Y33" s="157" t="s">
        <v>242</v>
      </c>
      <c r="Z33" s="184" t="s">
        <v>392</v>
      </c>
      <c r="AF33" s="6"/>
      <c r="AG33" s="115"/>
      <c r="AH33" s="103"/>
      <c r="AI33" s="103"/>
      <c r="AJ33" s="103"/>
      <c r="AK33" s="103"/>
      <c r="AL33" s="103"/>
      <c r="AM33" s="103"/>
      <c r="AN33" s="103"/>
      <c r="AO33" s="103"/>
      <c r="AP33" s="103"/>
      <c r="AQ33" s="103"/>
      <c r="AR33" s="103"/>
      <c r="AS33" s="103"/>
      <c r="AT33" s="103"/>
      <c r="AU33" s="103" t="s">
        <v>245</v>
      </c>
      <c r="AV33" s="104">
        <f t="shared" si="0"/>
        <v>0</v>
      </c>
      <c r="BE33" s="115"/>
      <c r="BF33" s="103"/>
      <c r="BG33" s="104"/>
    </row>
    <row r="34" spans="1:59" x14ac:dyDescent="0.2">
      <c r="A34" s="161"/>
      <c r="B34" s="88"/>
      <c r="C34" s="159"/>
      <c r="D34" s="156"/>
      <c r="E34" s="102"/>
      <c r="F34" s="102"/>
      <c r="G34" s="103"/>
      <c r="H34" s="103"/>
      <c r="I34" s="103"/>
      <c r="J34" s="103"/>
      <c r="K34" s="103"/>
      <c r="L34" s="103"/>
      <c r="M34" s="103"/>
      <c r="N34" s="103"/>
      <c r="O34" s="103"/>
      <c r="P34" s="103"/>
      <c r="Q34" s="103"/>
      <c r="R34" s="103"/>
      <c r="S34" s="103"/>
      <c r="T34" s="103"/>
      <c r="U34" s="103"/>
      <c r="V34" s="103"/>
      <c r="W34" s="103"/>
      <c r="X34" s="103"/>
      <c r="Y34" s="157" t="s">
        <v>242</v>
      </c>
      <c r="Z34" s="184" t="s">
        <v>392</v>
      </c>
      <c r="AF34" s="6"/>
      <c r="AG34" s="115"/>
      <c r="AH34" s="103"/>
      <c r="AI34" s="103"/>
      <c r="AJ34" s="103"/>
      <c r="AK34" s="103"/>
      <c r="AL34" s="103"/>
      <c r="AM34" s="103"/>
      <c r="AN34" s="103"/>
      <c r="AO34" s="103"/>
      <c r="AP34" s="103"/>
      <c r="AQ34" s="103"/>
      <c r="AR34" s="103"/>
      <c r="AS34" s="103"/>
      <c r="AT34" s="103"/>
      <c r="AU34" s="103" t="s">
        <v>245</v>
      </c>
      <c r="AV34" s="104">
        <f t="shared" si="0"/>
        <v>0</v>
      </c>
      <c r="BE34" s="115"/>
      <c r="BF34" s="103"/>
      <c r="BG34" s="104"/>
    </row>
    <row r="35" spans="1:59" x14ac:dyDescent="0.2">
      <c r="A35" s="161"/>
      <c r="B35" s="88"/>
      <c r="C35" s="159"/>
      <c r="D35" s="156"/>
      <c r="E35" s="102"/>
      <c r="F35" s="102"/>
      <c r="G35" s="103"/>
      <c r="H35" s="103"/>
      <c r="I35" s="103"/>
      <c r="J35" s="103"/>
      <c r="K35" s="103"/>
      <c r="L35" s="103"/>
      <c r="M35" s="103"/>
      <c r="N35" s="103"/>
      <c r="O35" s="103"/>
      <c r="P35" s="103"/>
      <c r="Q35" s="103"/>
      <c r="R35" s="103"/>
      <c r="S35" s="103"/>
      <c r="T35" s="103"/>
      <c r="U35" s="103"/>
      <c r="V35" s="103"/>
      <c r="W35" s="103"/>
      <c r="X35" s="103"/>
      <c r="Y35" s="157" t="s">
        <v>242</v>
      </c>
      <c r="Z35" s="184" t="s">
        <v>392</v>
      </c>
      <c r="AF35" s="6"/>
      <c r="AG35" s="115"/>
      <c r="AH35" s="103"/>
      <c r="AI35" s="103"/>
      <c r="AJ35" s="103"/>
      <c r="AK35" s="103"/>
      <c r="AL35" s="103"/>
      <c r="AM35" s="103"/>
      <c r="AN35" s="103"/>
      <c r="AO35" s="103"/>
      <c r="AP35" s="103"/>
      <c r="AQ35" s="103"/>
      <c r="AR35" s="103"/>
      <c r="AS35" s="103"/>
      <c r="AT35" s="103"/>
      <c r="AU35" s="103" t="s">
        <v>245</v>
      </c>
      <c r="AV35" s="104">
        <f t="shared" si="0"/>
        <v>0</v>
      </c>
      <c r="BE35" s="115"/>
      <c r="BF35" s="103"/>
      <c r="BG35" s="104"/>
    </row>
    <row r="36" spans="1:59" x14ac:dyDescent="0.2">
      <c r="A36" s="161"/>
      <c r="B36" s="88"/>
      <c r="C36" s="88"/>
      <c r="D36" s="156"/>
      <c r="E36" s="102"/>
      <c r="F36" s="102"/>
      <c r="G36" s="103"/>
      <c r="H36" s="103"/>
      <c r="I36" s="103"/>
      <c r="J36" s="103"/>
      <c r="K36" s="103"/>
      <c r="L36" s="103"/>
      <c r="M36" s="103"/>
      <c r="N36" s="103"/>
      <c r="O36" s="103"/>
      <c r="P36" s="103"/>
      <c r="Q36" s="103"/>
      <c r="R36" s="103"/>
      <c r="S36" s="103"/>
      <c r="T36" s="103"/>
      <c r="U36" s="103"/>
      <c r="V36" s="103"/>
      <c r="W36" s="103"/>
      <c r="X36" s="103"/>
      <c r="Y36" s="157" t="s">
        <v>242</v>
      </c>
      <c r="Z36" s="184" t="s">
        <v>392</v>
      </c>
      <c r="AF36" s="6"/>
      <c r="AG36" s="115"/>
      <c r="AH36" s="103"/>
      <c r="AI36" s="103"/>
      <c r="AJ36" s="103"/>
      <c r="AK36" s="103"/>
      <c r="AL36" s="103"/>
      <c r="AM36" s="103"/>
      <c r="AN36" s="103"/>
      <c r="AO36" s="103"/>
      <c r="AP36" s="103"/>
      <c r="AQ36" s="103"/>
      <c r="AR36" s="103"/>
      <c r="AS36" s="103"/>
      <c r="AT36" s="103"/>
      <c r="AU36" s="103" t="s">
        <v>245</v>
      </c>
      <c r="AV36" s="104">
        <f t="shared" si="0"/>
        <v>0</v>
      </c>
      <c r="BE36" s="115"/>
      <c r="BF36" s="103"/>
      <c r="BG36" s="104"/>
    </row>
    <row r="37" spans="1:59" x14ac:dyDescent="0.2">
      <c r="A37" s="161"/>
      <c r="B37" s="88"/>
      <c r="C37" s="159"/>
      <c r="D37" s="156"/>
      <c r="E37" s="102"/>
      <c r="F37" s="102"/>
      <c r="G37" s="103"/>
      <c r="H37" s="103"/>
      <c r="I37" s="103"/>
      <c r="J37" s="103"/>
      <c r="K37" s="103"/>
      <c r="L37" s="103"/>
      <c r="M37" s="103"/>
      <c r="N37" s="103"/>
      <c r="O37" s="103"/>
      <c r="P37" s="103"/>
      <c r="Q37" s="103"/>
      <c r="R37" s="103"/>
      <c r="S37" s="103"/>
      <c r="T37" s="103"/>
      <c r="U37" s="103"/>
      <c r="V37" s="103"/>
      <c r="W37" s="103"/>
      <c r="X37" s="103"/>
      <c r="Y37" s="157" t="s">
        <v>242</v>
      </c>
      <c r="Z37" s="184" t="s">
        <v>392</v>
      </c>
      <c r="AF37" s="6"/>
      <c r="AG37" s="115"/>
      <c r="AH37" s="103"/>
      <c r="AI37" s="103"/>
      <c r="AJ37" s="103"/>
      <c r="AK37" s="103"/>
      <c r="AL37" s="103"/>
      <c r="AM37" s="103"/>
      <c r="AN37" s="103"/>
      <c r="AO37" s="103"/>
      <c r="AP37" s="103"/>
      <c r="AQ37" s="103"/>
      <c r="AR37" s="103"/>
      <c r="AS37" s="103"/>
      <c r="AT37" s="103"/>
      <c r="AU37" s="103" t="s">
        <v>245</v>
      </c>
      <c r="AV37" s="104">
        <f t="shared" si="0"/>
        <v>0</v>
      </c>
      <c r="BE37" s="115"/>
      <c r="BF37" s="103"/>
      <c r="BG37" s="104"/>
    </row>
    <row r="38" spans="1:59" x14ac:dyDescent="0.2">
      <c r="A38" s="161"/>
      <c r="B38" s="88"/>
      <c r="C38" s="159"/>
      <c r="D38" s="156"/>
      <c r="E38" s="102"/>
      <c r="F38" s="102"/>
      <c r="G38" s="103"/>
      <c r="H38" s="103"/>
      <c r="I38" s="103"/>
      <c r="J38" s="103"/>
      <c r="K38" s="103"/>
      <c r="L38" s="103"/>
      <c r="M38" s="103"/>
      <c r="N38" s="103"/>
      <c r="O38" s="103"/>
      <c r="P38" s="103"/>
      <c r="Q38" s="103"/>
      <c r="R38" s="103"/>
      <c r="S38" s="103"/>
      <c r="T38" s="103"/>
      <c r="U38" s="103"/>
      <c r="V38" s="103"/>
      <c r="W38" s="103"/>
      <c r="X38" s="103"/>
      <c r="Y38" s="157" t="s">
        <v>242</v>
      </c>
      <c r="Z38" s="184" t="s">
        <v>392</v>
      </c>
      <c r="AF38" s="6"/>
      <c r="AG38" s="115"/>
      <c r="AH38" s="103"/>
      <c r="AI38" s="103"/>
      <c r="AJ38" s="103"/>
      <c r="AK38" s="103"/>
      <c r="AL38" s="103"/>
      <c r="AM38" s="103"/>
      <c r="AN38" s="103"/>
      <c r="AO38" s="103"/>
      <c r="AP38" s="103"/>
      <c r="AQ38" s="103"/>
      <c r="AR38" s="103"/>
      <c r="AS38" s="103"/>
      <c r="AT38" s="103"/>
      <c r="AU38" s="103" t="s">
        <v>245</v>
      </c>
      <c r="AV38" s="104">
        <f t="shared" si="0"/>
        <v>0</v>
      </c>
      <c r="BE38" s="115"/>
      <c r="BF38" s="103"/>
      <c r="BG38" s="104"/>
    </row>
    <row r="39" spans="1:59" x14ac:dyDescent="0.2">
      <c r="A39" s="161"/>
      <c r="B39" s="88"/>
      <c r="C39" s="159"/>
      <c r="D39" s="156"/>
      <c r="E39" s="102"/>
      <c r="F39" s="102"/>
      <c r="G39" s="103"/>
      <c r="H39" s="103"/>
      <c r="I39" s="103"/>
      <c r="J39" s="103"/>
      <c r="K39" s="103"/>
      <c r="L39" s="103"/>
      <c r="M39" s="103"/>
      <c r="N39" s="103"/>
      <c r="O39" s="103"/>
      <c r="P39" s="103"/>
      <c r="Q39" s="103"/>
      <c r="R39" s="103"/>
      <c r="S39" s="103"/>
      <c r="T39" s="103"/>
      <c r="U39" s="103"/>
      <c r="V39" s="103"/>
      <c r="W39" s="103"/>
      <c r="X39" s="103"/>
      <c r="Y39" s="157" t="s">
        <v>242</v>
      </c>
      <c r="Z39" s="184" t="s">
        <v>392</v>
      </c>
      <c r="AF39" s="6"/>
      <c r="AG39" s="115"/>
      <c r="AH39" s="103"/>
      <c r="AI39" s="103"/>
      <c r="AJ39" s="103"/>
      <c r="AK39" s="103"/>
      <c r="AL39" s="103"/>
      <c r="AM39" s="103"/>
      <c r="AN39" s="103"/>
      <c r="AO39" s="103"/>
      <c r="AP39" s="103"/>
      <c r="AQ39" s="103"/>
      <c r="AR39" s="103"/>
      <c r="AS39" s="103"/>
      <c r="AT39" s="103"/>
      <c r="AU39" s="103" t="s">
        <v>245</v>
      </c>
      <c r="AV39" s="104">
        <f t="shared" si="0"/>
        <v>0</v>
      </c>
      <c r="BE39" s="115"/>
      <c r="BF39" s="103"/>
      <c r="BG39" s="104"/>
    </row>
    <row r="40" spans="1:59" x14ac:dyDescent="0.2">
      <c r="A40" s="161"/>
      <c r="B40" s="88"/>
      <c r="C40" s="159"/>
      <c r="D40" s="156"/>
      <c r="E40" s="102"/>
      <c r="F40" s="102"/>
      <c r="G40" s="103"/>
      <c r="H40" s="103"/>
      <c r="I40" s="103"/>
      <c r="J40" s="103"/>
      <c r="K40" s="103"/>
      <c r="L40" s="103"/>
      <c r="M40" s="103"/>
      <c r="N40" s="103"/>
      <c r="O40" s="103"/>
      <c r="P40" s="103"/>
      <c r="Q40" s="103"/>
      <c r="R40" s="103"/>
      <c r="S40" s="103"/>
      <c r="T40" s="103"/>
      <c r="U40" s="103"/>
      <c r="V40" s="103"/>
      <c r="W40" s="103"/>
      <c r="X40" s="103"/>
      <c r="Y40" s="157" t="s">
        <v>242</v>
      </c>
      <c r="Z40" s="184" t="s">
        <v>392</v>
      </c>
      <c r="AF40" s="6"/>
      <c r="AG40" s="115"/>
      <c r="AH40" s="103"/>
      <c r="AI40" s="103"/>
      <c r="AJ40" s="103"/>
      <c r="AK40" s="103"/>
      <c r="AL40" s="103"/>
      <c r="AM40" s="103"/>
      <c r="AN40" s="103"/>
      <c r="AO40" s="103"/>
      <c r="AP40" s="103"/>
      <c r="AQ40" s="103"/>
      <c r="AR40" s="103"/>
      <c r="AS40" s="103"/>
      <c r="AT40" s="103"/>
      <c r="AU40" s="103" t="s">
        <v>245</v>
      </c>
      <c r="AV40" s="104">
        <f t="shared" si="0"/>
        <v>0</v>
      </c>
      <c r="BE40" s="115"/>
      <c r="BF40" s="103"/>
      <c r="BG40" s="104"/>
    </row>
    <row r="41" spans="1:59" x14ac:dyDescent="0.2">
      <c r="A41" s="161"/>
      <c r="B41" s="88"/>
      <c r="C41" s="159"/>
      <c r="D41" s="156"/>
      <c r="E41" s="102"/>
      <c r="F41" s="102"/>
      <c r="G41" s="103"/>
      <c r="H41" s="103"/>
      <c r="I41" s="103"/>
      <c r="J41" s="103"/>
      <c r="K41" s="103"/>
      <c r="L41" s="103"/>
      <c r="M41" s="103"/>
      <c r="N41" s="103"/>
      <c r="O41" s="103"/>
      <c r="P41" s="103"/>
      <c r="Q41" s="103"/>
      <c r="R41" s="103"/>
      <c r="S41" s="103"/>
      <c r="T41" s="103"/>
      <c r="U41" s="103"/>
      <c r="V41" s="103"/>
      <c r="W41" s="103"/>
      <c r="X41" s="103"/>
      <c r="Y41" s="157" t="s">
        <v>242</v>
      </c>
      <c r="Z41" s="184" t="s">
        <v>392</v>
      </c>
      <c r="AF41" s="6"/>
      <c r="AG41" s="115"/>
      <c r="AH41" s="103"/>
      <c r="AI41" s="103"/>
      <c r="AJ41" s="103"/>
      <c r="AK41" s="103"/>
      <c r="AL41" s="103"/>
      <c r="AM41" s="103"/>
      <c r="AN41" s="103"/>
      <c r="AO41" s="103"/>
      <c r="AP41" s="103"/>
      <c r="AQ41" s="103"/>
      <c r="AR41" s="103"/>
      <c r="AS41" s="103"/>
      <c r="AT41" s="103"/>
      <c r="AU41" s="103" t="s">
        <v>245</v>
      </c>
      <c r="AV41" s="104">
        <f t="shared" si="0"/>
        <v>0</v>
      </c>
      <c r="BE41" s="115"/>
      <c r="BF41" s="103"/>
      <c r="BG41" s="104"/>
    </row>
    <row r="42" spans="1:59" ht="13.8" thickBot="1" x14ac:dyDescent="0.25">
      <c r="A42" s="91"/>
      <c r="B42" s="162"/>
      <c r="C42" s="163"/>
      <c r="D42" s="105"/>
      <c r="E42" s="106"/>
      <c r="F42" s="106"/>
      <c r="G42" s="107"/>
      <c r="H42" s="107"/>
      <c r="I42" s="107"/>
      <c r="J42" s="107"/>
      <c r="K42" s="107"/>
      <c r="L42" s="107"/>
      <c r="M42" s="107"/>
      <c r="N42" s="107"/>
      <c r="O42" s="107"/>
      <c r="P42" s="107"/>
      <c r="Q42" s="107"/>
      <c r="R42" s="107"/>
      <c r="S42" s="107"/>
      <c r="T42" s="107"/>
      <c r="U42" s="107"/>
      <c r="V42" s="107"/>
      <c r="W42" s="107"/>
      <c r="X42" s="107"/>
      <c r="Y42" s="107" t="s">
        <v>242</v>
      </c>
      <c r="Z42" s="186" t="s">
        <v>392</v>
      </c>
      <c r="AF42" s="6"/>
      <c r="AG42" s="116"/>
      <c r="AH42" s="107"/>
      <c r="AI42" s="107"/>
      <c r="AJ42" s="107"/>
      <c r="AK42" s="107"/>
      <c r="AL42" s="107"/>
      <c r="AM42" s="107"/>
      <c r="AN42" s="107"/>
      <c r="AO42" s="107"/>
      <c r="AP42" s="107"/>
      <c r="AQ42" s="107"/>
      <c r="AR42" s="107"/>
      <c r="AS42" s="107"/>
      <c r="AT42" s="107"/>
      <c r="AU42" s="107" t="s">
        <v>245</v>
      </c>
      <c r="AV42" s="108">
        <f t="shared" si="0"/>
        <v>0</v>
      </c>
      <c r="BE42" s="116"/>
      <c r="BF42" s="107"/>
      <c r="BG42" s="108"/>
    </row>
  </sheetData>
  <sheetProtection selectLockedCells="1"/>
  <mergeCells count="6">
    <mergeCell ref="A1:Y1"/>
    <mergeCell ref="BE1:BG1"/>
    <mergeCell ref="AX1:BC1"/>
    <mergeCell ref="AB1:AC1"/>
    <mergeCell ref="AG2:AV2"/>
    <mergeCell ref="AE1:AV1"/>
  </mergeCells>
  <phoneticPr fontId="23"/>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emplate>Normal</Templat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15</vt:i4>
      </vt:variant>
    </vt:vector>
  </HeadingPairs>
  <TitlesOfParts>
    <vt:vector size="19" baseType="lpstr">
      <vt:lpstr>了承事項</vt:lpstr>
      <vt:lpstr>入力シート(お客様入力用)</vt:lpstr>
      <vt:lpstr>申込書(こちらを印字して下さい)</vt:lpstr>
      <vt:lpstr>リスト</vt:lpstr>
      <vt:lpstr>'申込書(こちらを印字して下さい)'!Print_Area</vt:lpstr>
      <vt:lpstr>'入力シート(お客様入力用)'!Print_Area</vt:lpstr>
      <vt:lpstr>了承事項!Print_Area</vt:lpstr>
      <vt:lpstr>コンクリート試験</vt:lpstr>
      <vt:lpstr>金属試験</vt:lpstr>
      <vt:lpstr>試験品の処理方法</vt:lpstr>
      <vt:lpstr>写真の送付先_E_mailアドレス</vt:lpstr>
      <vt:lpstr>写真の要否</vt:lpstr>
      <vt:lpstr>成績書の受取方法</vt:lpstr>
      <vt:lpstr>石材試験</vt:lpstr>
      <vt:lpstr>速報の送付先_E_mailアドレス</vt:lpstr>
      <vt:lpstr>速報の要否</vt:lpstr>
      <vt:lpstr>通信欄</vt:lpstr>
      <vt:lpstr>補修材料試験</vt:lpstr>
      <vt:lpstr>立会の要否</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村松 尚右</dc:creator>
  <cp:keywords/>
  <dc:description/>
  <cp:lastModifiedBy>JQA 西側愛華/AIKA NISHIGAWA</cp:lastModifiedBy>
  <cp:revision>2</cp:revision>
  <cp:lastPrinted>2026-03-31T06:31:29Z</cp:lastPrinted>
  <dcterms:created xsi:type="dcterms:W3CDTF">2017-06-19T08:22:00Z</dcterms:created>
  <dcterms:modified xsi:type="dcterms:W3CDTF">2026-05-07T00:36:01Z</dcterms:modified>
  <cp:category/>
  <cp:contentStatus/>
</cp:coreProperties>
</file>